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4.3 ข้อมูลวางแผน ปี 2566\"/>
    </mc:Choice>
  </mc:AlternateContent>
  <xr:revisionPtr revIDLastSave="0" documentId="13_ncr:1_{B1D9BE9C-0D9D-4D4E-981B-D2ECA5B4AE79}" xr6:coauthVersionLast="47" xr6:coauthVersionMax="47" xr10:uidLastSave="{00000000-0000-0000-0000-000000000000}"/>
  <bookViews>
    <workbookView xWindow="-120" yWindow="-120" windowWidth="24240" windowHeight="13140" xr2:uid="{80B042A5-2602-4BFB-95F3-82E5542E4A70}"/>
  </bookViews>
  <sheets>
    <sheet name="ปชก ทบร-กลางปี 64" sheetId="11" r:id="rId1"/>
    <sheet name="ทบร_กลุ่มอายุ 64 รายอ." sheetId="9" r:id="rId2"/>
    <sheet name="กลางปี_กลุ่มอายุ 64 ราย อ." sheetId="12" r:id="rId3"/>
    <sheet name="ปชก.ภาพจังหวัดกลุ่มอายุ 64" sheetId="8" r:id="rId4"/>
  </sheets>
  <externalReferences>
    <externalReference r:id="rId5"/>
    <externalReference r:id="rId6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7" i="11" l="1"/>
  <c r="I18" i="11"/>
  <c r="I19" i="11"/>
  <c r="I20" i="11"/>
  <c r="I21" i="11"/>
  <c r="I22" i="11"/>
  <c r="I16" i="11"/>
  <c r="G17" i="11"/>
  <c r="G18" i="11"/>
  <c r="G19" i="11"/>
  <c r="G20" i="11"/>
  <c r="G21" i="11"/>
  <c r="G22" i="11"/>
  <c r="G16" i="11"/>
  <c r="F17" i="11"/>
  <c r="F18" i="11"/>
  <c r="F19" i="11"/>
  <c r="F20" i="11"/>
  <c r="F21" i="11"/>
  <c r="F22" i="11"/>
  <c r="F16" i="11"/>
  <c r="E17" i="11"/>
  <c r="E18" i="11"/>
  <c r="E19" i="11"/>
  <c r="E20" i="11"/>
  <c r="E21" i="11"/>
  <c r="E22" i="11"/>
  <c r="E16" i="11"/>
  <c r="C17" i="11"/>
  <c r="C18" i="11"/>
  <c r="C19" i="11"/>
  <c r="C20" i="11"/>
  <c r="C21" i="11"/>
  <c r="C22" i="11"/>
  <c r="C16" i="11"/>
  <c r="B17" i="11"/>
  <c r="B18" i="11"/>
  <c r="B19" i="11"/>
  <c r="B20" i="11"/>
  <c r="B21" i="11"/>
  <c r="B22" i="11"/>
  <c r="B16" i="11"/>
  <c r="S59" i="11"/>
  <c r="S55" i="11"/>
  <c r="S56" i="11"/>
  <c r="S57" i="11"/>
  <c r="S58" i="11"/>
  <c r="S60" i="11"/>
  <c r="S54" i="11"/>
  <c r="L16" i="11"/>
  <c r="L23" i="11" s="1"/>
  <c r="K23" i="11"/>
  <c r="J23" i="11"/>
  <c r="I47" i="11"/>
  <c r="I42" i="11"/>
  <c r="I43" i="11"/>
  <c r="I44" i="11"/>
  <c r="I45" i="11"/>
  <c r="R5" i="11"/>
  <c r="R6" i="11"/>
  <c r="R7" i="11"/>
  <c r="R8" i="11"/>
  <c r="R9" i="11"/>
  <c r="R10" i="11"/>
  <c r="R11" i="11"/>
  <c r="Q5" i="11"/>
  <c r="Q6" i="11"/>
  <c r="Q7" i="11"/>
  <c r="Q8" i="11"/>
  <c r="Q9" i="11"/>
  <c r="Q10" i="11"/>
  <c r="Q11" i="11"/>
  <c r="Q4" i="11"/>
  <c r="R4" i="11"/>
  <c r="P5" i="11"/>
  <c r="P6" i="11"/>
  <c r="P7" i="11"/>
  <c r="P8" i="11"/>
  <c r="P9" i="11"/>
  <c r="P10" i="11"/>
  <c r="P11" i="11"/>
  <c r="P4" i="11"/>
  <c r="N12" i="11"/>
  <c r="H8" i="11"/>
  <c r="D8" i="11"/>
  <c r="O5" i="11"/>
  <c r="O6" i="11"/>
  <c r="O7" i="11"/>
  <c r="O8" i="11"/>
  <c r="O9" i="11"/>
  <c r="O10" i="11"/>
  <c r="O4" i="11"/>
  <c r="AL23" i="12" l="1"/>
  <c r="AM23" i="12"/>
  <c r="AG23" i="12"/>
  <c r="AF23" i="12"/>
  <c r="AB23" i="12"/>
  <c r="AA23" i="12"/>
  <c r="AC23" i="12" s="1"/>
  <c r="W23" i="12"/>
  <c r="X23" i="12" s="1"/>
  <c r="V23" i="12"/>
  <c r="R23" i="12"/>
  <c r="Q23" i="12"/>
  <c r="S23" i="12" s="1"/>
  <c r="M23" i="12"/>
  <c r="L23" i="12"/>
  <c r="N23" i="12" s="1"/>
  <c r="H23" i="12"/>
  <c r="G23" i="12"/>
  <c r="AL22" i="12"/>
  <c r="AK22" i="12"/>
  <c r="AM22" i="12" s="1"/>
  <c r="AG22" i="12"/>
  <c r="AF22" i="12"/>
  <c r="AB22" i="12"/>
  <c r="AA22" i="12"/>
  <c r="W22" i="12"/>
  <c r="V22" i="12"/>
  <c r="R22" i="12"/>
  <c r="Q22" i="12"/>
  <c r="S22" i="12" s="1"/>
  <c r="M22" i="12"/>
  <c r="L22" i="12"/>
  <c r="H22" i="12"/>
  <c r="G22" i="12"/>
  <c r="AL21" i="12"/>
  <c r="AK21" i="12"/>
  <c r="AG21" i="12"/>
  <c r="AH21" i="12" s="1"/>
  <c r="AF21" i="12"/>
  <c r="AB21" i="12"/>
  <c r="AA21" i="12"/>
  <c r="W21" i="12"/>
  <c r="V21" i="12"/>
  <c r="S21" i="12"/>
  <c r="R21" i="12"/>
  <c r="Q21" i="12"/>
  <c r="M21" i="12"/>
  <c r="L21" i="12"/>
  <c r="H21" i="12"/>
  <c r="G21" i="12"/>
  <c r="AL20" i="12"/>
  <c r="AK20" i="12"/>
  <c r="AM20" i="12" s="1"/>
  <c r="AG20" i="12"/>
  <c r="AF20" i="12"/>
  <c r="AB20" i="12"/>
  <c r="AA20" i="12"/>
  <c r="W20" i="12"/>
  <c r="V20" i="12"/>
  <c r="X20" i="12" s="1"/>
  <c r="R20" i="12"/>
  <c r="S20" i="12" s="1"/>
  <c r="Q20" i="12"/>
  <c r="M20" i="12"/>
  <c r="L20" i="12"/>
  <c r="H20" i="12"/>
  <c r="G20" i="12"/>
  <c r="AL19" i="12"/>
  <c r="AK19" i="12"/>
  <c r="AM19" i="12" s="1"/>
  <c r="AG19" i="12"/>
  <c r="AH19" i="12" s="1"/>
  <c r="AF19" i="12"/>
  <c r="AB19" i="12"/>
  <c r="AA19" i="12"/>
  <c r="W19" i="12"/>
  <c r="V19" i="12"/>
  <c r="R19" i="12"/>
  <c r="Q19" i="12"/>
  <c r="S19" i="12" s="1"/>
  <c r="M19" i="12"/>
  <c r="L19" i="12"/>
  <c r="H19" i="12"/>
  <c r="G19" i="12"/>
  <c r="AL18" i="12"/>
  <c r="AK18" i="12"/>
  <c r="AM18" i="12" s="1"/>
  <c r="AG18" i="12"/>
  <c r="AF18" i="12"/>
  <c r="AB18" i="12"/>
  <c r="AA18" i="12"/>
  <c r="W18" i="12"/>
  <c r="V18" i="12"/>
  <c r="X18" i="12" s="1"/>
  <c r="R18" i="12"/>
  <c r="Q18" i="12"/>
  <c r="S18" i="12" s="1"/>
  <c r="M18" i="12"/>
  <c r="L18" i="12"/>
  <c r="H18" i="12"/>
  <c r="G18" i="12"/>
  <c r="AL17" i="12"/>
  <c r="AK17" i="12"/>
  <c r="AG17" i="12"/>
  <c r="AF17" i="12"/>
  <c r="AB17" i="12"/>
  <c r="AA17" i="12"/>
  <c r="W17" i="12"/>
  <c r="V17" i="12"/>
  <c r="X17" i="12" s="1"/>
  <c r="S17" i="12"/>
  <c r="R17" i="12"/>
  <c r="Q17" i="12"/>
  <c r="M17" i="12"/>
  <c r="L17" i="12"/>
  <c r="H17" i="12"/>
  <c r="G17" i="12"/>
  <c r="AL16" i="12"/>
  <c r="AK16" i="12"/>
  <c r="AM16" i="12" s="1"/>
  <c r="AG16" i="12"/>
  <c r="AF16" i="12"/>
  <c r="AB16" i="12"/>
  <c r="AA16" i="12"/>
  <c r="W16" i="12"/>
  <c r="V16" i="12"/>
  <c r="X16" i="12" s="1"/>
  <c r="R16" i="12"/>
  <c r="S16" i="12" s="1"/>
  <c r="Q16" i="12"/>
  <c r="M16" i="12"/>
  <c r="L16" i="12"/>
  <c r="H16" i="12"/>
  <c r="G16" i="12"/>
  <c r="AL15" i="12"/>
  <c r="AK15" i="12"/>
  <c r="AM15" i="12" s="1"/>
  <c r="AG15" i="12"/>
  <c r="AF15" i="12"/>
  <c r="AB15" i="12"/>
  <c r="AA15" i="12"/>
  <c r="W15" i="12"/>
  <c r="V15" i="12"/>
  <c r="R15" i="12"/>
  <c r="Q15" i="12"/>
  <c r="S15" i="12" s="1"/>
  <c r="M15" i="12"/>
  <c r="L15" i="12"/>
  <c r="H15" i="12"/>
  <c r="G15" i="12"/>
  <c r="AL14" i="12"/>
  <c r="AK14" i="12"/>
  <c r="AM14" i="12" s="1"/>
  <c r="AG14" i="12"/>
  <c r="AF14" i="12"/>
  <c r="AB14" i="12"/>
  <c r="AA14" i="12"/>
  <c r="W14" i="12"/>
  <c r="V14" i="12"/>
  <c r="X14" i="12" s="1"/>
  <c r="R14" i="12"/>
  <c r="Q14" i="12"/>
  <c r="S14" i="12" s="1"/>
  <c r="M14" i="12"/>
  <c r="L14" i="12"/>
  <c r="H14" i="12"/>
  <c r="G14" i="12"/>
  <c r="AL13" i="12"/>
  <c r="AK13" i="12"/>
  <c r="AG13" i="12"/>
  <c r="AH13" i="12" s="1"/>
  <c r="AF13" i="12"/>
  <c r="AB13" i="12"/>
  <c r="AA13" i="12"/>
  <c r="W13" i="12"/>
  <c r="V13" i="12"/>
  <c r="S13" i="12"/>
  <c r="R13" i="12"/>
  <c r="Q13" i="12"/>
  <c r="M13" i="12"/>
  <c r="L13" i="12"/>
  <c r="H13" i="12"/>
  <c r="G13" i="12"/>
  <c r="AL12" i="12"/>
  <c r="AK12" i="12"/>
  <c r="AM12" i="12" s="1"/>
  <c r="AG12" i="12"/>
  <c r="AH12" i="12" s="1"/>
  <c r="AF12" i="12"/>
  <c r="AB12" i="12"/>
  <c r="AA12" i="12"/>
  <c r="W12" i="12"/>
  <c r="V12" i="12"/>
  <c r="R12" i="12"/>
  <c r="Q12" i="12"/>
  <c r="S12" i="12" s="1"/>
  <c r="M12" i="12"/>
  <c r="L12" i="12"/>
  <c r="H12" i="12"/>
  <c r="G12" i="12"/>
  <c r="AL11" i="12"/>
  <c r="AK11" i="12"/>
  <c r="AM11" i="12" s="1"/>
  <c r="AG11" i="12"/>
  <c r="AH11" i="12" s="1"/>
  <c r="AF11" i="12"/>
  <c r="AB11" i="12"/>
  <c r="AA11" i="12"/>
  <c r="W11" i="12"/>
  <c r="V11" i="12"/>
  <c r="R11" i="12"/>
  <c r="Q11" i="12"/>
  <c r="S11" i="12" s="1"/>
  <c r="M11" i="12"/>
  <c r="L11" i="12"/>
  <c r="H11" i="12"/>
  <c r="G11" i="12"/>
  <c r="AL10" i="12"/>
  <c r="AK10" i="12"/>
  <c r="AM10" i="12" s="1"/>
  <c r="AG10" i="12"/>
  <c r="AF10" i="12"/>
  <c r="AB10" i="12"/>
  <c r="AA10" i="12"/>
  <c r="W10" i="12"/>
  <c r="V10" i="12"/>
  <c r="R10" i="12"/>
  <c r="Q10" i="12"/>
  <c r="S10" i="12" s="1"/>
  <c r="M10" i="12"/>
  <c r="L10" i="12"/>
  <c r="H10" i="12"/>
  <c r="G10" i="12"/>
  <c r="AL9" i="12"/>
  <c r="AK9" i="12"/>
  <c r="AG9" i="12"/>
  <c r="AH9" i="12" s="1"/>
  <c r="AF9" i="12"/>
  <c r="AB9" i="12"/>
  <c r="AA9" i="12"/>
  <c r="W9" i="12"/>
  <c r="V9" i="12"/>
  <c r="S9" i="12"/>
  <c r="R9" i="12"/>
  <c r="Q9" i="12"/>
  <c r="M9" i="12"/>
  <c r="L9" i="12"/>
  <c r="H9" i="12"/>
  <c r="G9" i="12"/>
  <c r="AL8" i="12"/>
  <c r="AK8" i="12"/>
  <c r="AM8" i="12" s="1"/>
  <c r="AG8" i="12"/>
  <c r="AH8" i="12" s="1"/>
  <c r="AF8" i="12"/>
  <c r="AB8" i="12"/>
  <c r="AA8" i="12"/>
  <c r="W8" i="12"/>
  <c r="V8" i="12"/>
  <c r="R8" i="12"/>
  <c r="Q8" i="12"/>
  <c r="S8" i="12" s="1"/>
  <c r="M8" i="12"/>
  <c r="L8" i="12"/>
  <c r="H8" i="12"/>
  <c r="G8" i="12"/>
  <c r="AL7" i="12"/>
  <c r="AK7" i="12"/>
  <c r="AM7" i="12" s="1"/>
  <c r="AG7" i="12"/>
  <c r="AH7" i="12" s="1"/>
  <c r="AF7" i="12"/>
  <c r="AB7" i="12"/>
  <c r="AA7" i="12"/>
  <c r="W7" i="12"/>
  <c r="V7" i="12"/>
  <c r="R7" i="12"/>
  <c r="Q7" i="12"/>
  <c r="S7" i="12" s="1"/>
  <c r="M7" i="12"/>
  <c r="L7" i="12"/>
  <c r="H7" i="12"/>
  <c r="G7" i="12"/>
  <c r="AL6" i="12"/>
  <c r="AK6" i="12"/>
  <c r="AG6" i="12"/>
  <c r="AF6" i="12"/>
  <c r="AF24" i="12" s="1"/>
  <c r="AB6" i="12"/>
  <c r="AA6" i="12"/>
  <c r="W6" i="12"/>
  <c r="V6" i="12"/>
  <c r="R6" i="12"/>
  <c r="Q6" i="12"/>
  <c r="M6" i="12"/>
  <c r="L6" i="12"/>
  <c r="H6" i="12"/>
  <c r="G6" i="12"/>
  <c r="Q24" i="12" l="1"/>
  <c r="W24" i="12"/>
  <c r="AG24" i="12"/>
  <c r="AH10" i="12"/>
  <c r="AH18" i="12"/>
  <c r="N20" i="12"/>
  <c r="AH22" i="12"/>
  <c r="C6" i="12"/>
  <c r="R24" i="12"/>
  <c r="AA24" i="12"/>
  <c r="AK24" i="12"/>
  <c r="L24" i="12"/>
  <c r="S6" i="12"/>
  <c r="S24" i="12" s="1"/>
  <c r="AB24" i="12"/>
  <c r="AL24" i="12"/>
  <c r="X7" i="12"/>
  <c r="AM9" i="12"/>
  <c r="AM13" i="12"/>
  <c r="X15" i="12"/>
  <c r="AM17" i="12"/>
  <c r="AM21" i="12"/>
  <c r="AC24" i="12"/>
  <c r="AM24" i="12"/>
  <c r="C7" i="12"/>
  <c r="AC7" i="12"/>
  <c r="C8" i="12"/>
  <c r="AC8" i="12"/>
  <c r="C9" i="12"/>
  <c r="AC9" i="12"/>
  <c r="C10" i="12"/>
  <c r="AC10" i="12"/>
  <c r="C11" i="12"/>
  <c r="AC11" i="12"/>
  <c r="C12" i="12"/>
  <c r="AC12" i="12"/>
  <c r="C13" i="12"/>
  <c r="AC13" i="12"/>
  <c r="AC14" i="12"/>
  <c r="AC15" i="12"/>
  <c r="AC16" i="12"/>
  <c r="AC17" i="12"/>
  <c r="AC18" i="12"/>
  <c r="C19" i="12"/>
  <c r="AC19" i="12"/>
  <c r="C20" i="12"/>
  <c r="AC20" i="12"/>
  <c r="AC21" i="12"/>
  <c r="AC22" i="12"/>
  <c r="N6" i="12"/>
  <c r="X6" i="12"/>
  <c r="AM6" i="12"/>
  <c r="N7" i="12"/>
  <c r="N8" i="12"/>
  <c r="X8" i="12"/>
  <c r="N9" i="12"/>
  <c r="X9" i="12"/>
  <c r="N10" i="12"/>
  <c r="X10" i="12"/>
  <c r="N11" i="12"/>
  <c r="X11" i="12"/>
  <c r="N12" i="12"/>
  <c r="X12" i="12"/>
  <c r="N13" i="12"/>
  <c r="X13" i="12"/>
  <c r="C14" i="12"/>
  <c r="C15" i="12"/>
  <c r="C16" i="12"/>
  <c r="C17" i="12"/>
  <c r="C18" i="12"/>
  <c r="N19" i="12"/>
  <c r="X19" i="12"/>
  <c r="C21" i="12"/>
  <c r="X21" i="12"/>
  <c r="C22" i="12"/>
  <c r="X22" i="12"/>
  <c r="C23" i="12"/>
  <c r="I6" i="12"/>
  <c r="B7" i="12"/>
  <c r="I8" i="12"/>
  <c r="I9" i="12"/>
  <c r="I10" i="12"/>
  <c r="I11" i="12"/>
  <c r="I12" i="12"/>
  <c r="I13" i="12"/>
  <c r="I14" i="12"/>
  <c r="AH14" i="12"/>
  <c r="I15" i="12"/>
  <c r="AH15" i="12"/>
  <c r="I16" i="12"/>
  <c r="AH16" i="12"/>
  <c r="I17" i="12"/>
  <c r="AH17" i="12"/>
  <c r="I18" i="12"/>
  <c r="I19" i="12"/>
  <c r="I20" i="12"/>
  <c r="AH20" i="12"/>
  <c r="I21" i="12"/>
  <c r="I22" i="12"/>
  <c r="I23" i="12"/>
  <c r="AH23" i="12"/>
  <c r="G24" i="12"/>
  <c r="M24" i="12"/>
  <c r="AH6" i="12"/>
  <c r="B8" i="12"/>
  <c r="B9" i="12"/>
  <c r="B10" i="12"/>
  <c r="D10" i="12" s="1"/>
  <c r="B11" i="12"/>
  <c r="D11" i="12" s="1"/>
  <c r="B12" i="12"/>
  <c r="B13" i="12"/>
  <c r="B14" i="12"/>
  <c r="D14" i="12" s="1"/>
  <c r="N14" i="12"/>
  <c r="B15" i="12"/>
  <c r="N15" i="12"/>
  <c r="B16" i="12"/>
  <c r="D16" i="12" s="1"/>
  <c r="N16" i="12"/>
  <c r="B17" i="12"/>
  <c r="N17" i="12"/>
  <c r="B18" i="12"/>
  <c r="D18" i="12" s="1"/>
  <c r="N18" i="12"/>
  <c r="B19" i="12"/>
  <c r="B20" i="12"/>
  <c r="D20" i="12" s="1"/>
  <c r="B21" i="12"/>
  <c r="N21" i="12"/>
  <c r="B22" i="12"/>
  <c r="N22" i="12"/>
  <c r="V24" i="12"/>
  <c r="B6" i="12"/>
  <c r="AC6" i="12"/>
  <c r="I7" i="12"/>
  <c r="D21" i="12" l="1"/>
  <c r="D13" i="12"/>
  <c r="D9" i="12"/>
  <c r="D7" i="12"/>
  <c r="C24" i="12"/>
  <c r="D23" i="12"/>
  <c r="D17" i="12"/>
  <c r="X24" i="12"/>
  <c r="D22" i="12"/>
  <c r="D19" i="12"/>
  <c r="D15" i="12"/>
  <c r="D12" i="12"/>
  <c r="D8" i="12"/>
  <c r="I24" i="12"/>
  <c r="N24" i="12"/>
  <c r="D6" i="12"/>
  <c r="B24" i="12"/>
  <c r="D24" i="12" l="1"/>
  <c r="L5" i="11" l="1"/>
  <c r="L6" i="11"/>
  <c r="L7" i="11"/>
  <c r="L8" i="11"/>
  <c r="L9" i="11"/>
  <c r="L10" i="11"/>
  <c r="L4" i="11"/>
  <c r="N11" i="11"/>
  <c r="I11" i="11"/>
  <c r="G11" i="11"/>
  <c r="F11" i="11"/>
  <c r="E11" i="11"/>
  <c r="C11" i="11"/>
  <c r="B11" i="11"/>
  <c r="D6" i="11"/>
  <c r="K86" i="11"/>
  <c r="J86" i="11"/>
  <c r="I86" i="11"/>
  <c r="G86" i="11"/>
  <c r="F86" i="11"/>
  <c r="E86" i="11"/>
  <c r="C86" i="11"/>
  <c r="B86" i="11"/>
  <c r="M85" i="11"/>
  <c r="L85" i="11"/>
  <c r="H85" i="11"/>
  <c r="D85" i="11"/>
  <c r="M84" i="11"/>
  <c r="L84" i="11"/>
  <c r="H84" i="11"/>
  <c r="H72" i="11" s="1"/>
  <c r="D84" i="11"/>
  <c r="D72" i="11" s="1"/>
  <c r="M83" i="11"/>
  <c r="L83" i="11"/>
  <c r="H83" i="11"/>
  <c r="H71" i="11" s="1"/>
  <c r="D83" i="11"/>
  <c r="M82" i="11"/>
  <c r="L82" i="11"/>
  <c r="H82" i="11"/>
  <c r="H70" i="11" s="1"/>
  <c r="D82" i="11"/>
  <c r="D70" i="11" s="1"/>
  <c r="M81" i="11"/>
  <c r="L81" i="11"/>
  <c r="H81" i="11"/>
  <c r="H69" i="11" s="1"/>
  <c r="D81" i="11"/>
  <c r="M80" i="11"/>
  <c r="L80" i="11"/>
  <c r="H80" i="11"/>
  <c r="H68" i="11" s="1"/>
  <c r="D80" i="11"/>
  <c r="D68" i="11" s="1"/>
  <c r="M79" i="11"/>
  <c r="M86" i="11" s="1"/>
  <c r="L79" i="11"/>
  <c r="L86" i="11" s="1"/>
  <c r="P86" i="11" s="1"/>
  <c r="H79" i="11"/>
  <c r="H67" i="11" s="1"/>
  <c r="D79" i="11"/>
  <c r="K74" i="11"/>
  <c r="J74" i="11"/>
  <c r="L73" i="11"/>
  <c r="I73" i="11"/>
  <c r="G73" i="11"/>
  <c r="F73" i="11"/>
  <c r="E73" i="11"/>
  <c r="C73" i="11"/>
  <c r="B73" i="11"/>
  <c r="L72" i="11"/>
  <c r="I72" i="11"/>
  <c r="G72" i="11"/>
  <c r="F72" i="11"/>
  <c r="E72" i="11"/>
  <c r="C72" i="11"/>
  <c r="B72" i="11"/>
  <c r="L71" i="11"/>
  <c r="I71" i="11"/>
  <c r="G71" i="11"/>
  <c r="F71" i="11"/>
  <c r="E71" i="11"/>
  <c r="C71" i="11"/>
  <c r="B71" i="11"/>
  <c r="L70" i="11"/>
  <c r="I70" i="11"/>
  <c r="G70" i="11"/>
  <c r="F70" i="11"/>
  <c r="E70" i="11"/>
  <c r="C70" i="11"/>
  <c r="B70" i="11"/>
  <c r="L69" i="11"/>
  <c r="I69" i="11"/>
  <c r="G69" i="11"/>
  <c r="F69" i="11"/>
  <c r="E69" i="11"/>
  <c r="C69" i="11"/>
  <c r="B69" i="11"/>
  <c r="L68" i="11"/>
  <c r="I68" i="11"/>
  <c r="G68" i="11"/>
  <c r="F68" i="11"/>
  <c r="E68" i="11"/>
  <c r="C68" i="11"/>
  <c r="B68" i="11"/>
  <c r="L67" i="11"/>
  <c r="I67" i="11"/>
  <c r="G67" i="11"/>
  <c r="F67" i="11"/>
  <c r="E67" i="11"/>
  <c r="C67" i="11"/>
  <c r="B67" i="11"/>
  <c r="I61" i="11"/>
  <c r="G61" i="11"/>
  <c r="F61" i="11"/>
  <c r="E61" i="11"/>
  <c r="C61" i="11"/>
  <c r="B61" i="11"/>
  <c r="B74" i="11" s="1"/>
  <c r="M60" i="11"/>
  <c r="K60" i="11"/>
  <c r="J60" i="11"/>
  <c r="H60" i="11"/>
  <c r="D60" i="11"/>
  <c r="K59" i="11"/>
  <c r="J59" i="11"/>
  <c r="M58" i="11"/>
  <c r="K58" i="11"/>
  <c r="J58" i="11"/>
  <c r="D58" i="11"/>
  <c r="D71" i="11" s="1"/>
  <c r="M57" i="11"/>
  <c r="K57" i="11"/>
  <c r="J57" i="11"/>
  <c r="M56" i="11"/>
  <c r="K56" i="11"/>
  <c r="J56" i="11"/>
  <c r="D56" i="11"/>
  <c r="D69" i="11" s="1"/>
  <c r="M55" i="11"/>
  <c r="K55" i="11"/>
  <c r="J55" i="11"/>
  <c r="M54" i="11"/>
  <c r="K54" i="11"/>
  <c r="J54" i="11"/>
  <c r="D54" i="11"/>
  <c r="K48" i="11"/>
  <c r="J48" i="11"/>
  <c r="L47" i="11"/>
  <c r="G47" i="11"/>
  <c r="F47" i="11"/>
  <c r="E47" i="11"/>
  <c r="C47" i="11"/>
  <c r="B47" i="11"/>
  <c r="L46" i="11"/>
  <c r="G46" i="11"/>
  <c r="F46" i="11"/>
  <c r="E46" i="11"/>
  <c r="C46" i="11"/>
  <c r="B46" i="11"/>
  <c r="L45" i="11"/>
  <c r="G45" i="11"/>
  <c r="F45" i="11"/>
  <c r="E45" i="11"/>
  <c r="C45" i="11"/>
  <c r="B45" i="11"/>
  <c r="L44" i="11"/>
  <c r="G44" i="11"/>
  <c r="F44" i="11"/>
  <c r="E44" i="11"/>
  <c r="C44" i="11"/>
  <c r="B44" i="11"/>
  <c r="L43" i="11"/>
  <c r="G43" i="11"/>
  <c r="F43" i="11"/>
  <c r="E43" i="11"/>
  <c r="C43" i="11"/>
  <c r="B43" i="11"/>
  <c r="L42" i="11"/>
  <c r="G42" i="11"/>
  <c r="F42" i="11"/>
  <c r="E42" i="11"/>
  <c r="C42" i="11"/>
  <c r="B42" i="11"/>
  <c r="L41" i="11"/>
  <c r="I41" i="11"/>
  <c r="G41" i="11"/>
  <c r="F41" i="11"/>
  <c r="E41" i="11"/>
  <c r="C41" i="11"/>
  <c r="B41" i="11"/>
  <c r="N36" i="11"/>
  <c r="I36" i="11"/>
  <c r="G36" i="11"/>
  <c r="G23" i="11" s="1"/>
  <c r="F36" i="11"/>
  <c r="F23" i="11" s="1"/>
  <c r="E36" i="11"/>
  <c r="C36" i="11"/>
  <c r="C23" i="11" s="1"/>
  <c r="B36" i="11"/>
  <c r="B23" i="11" s="1"/>
  <c r="M35" i="11"/>
  <c r="M22" i="11" s="1"/>
  <c r="K35" i="11"/>
  <c r="J35" i="11"/>
  <c r="H35" i="11"/>
  <c r="H22" i="11" s="1"/>
  <c r="D35" i="11"/>
  <c r="D22" i="11" s="1"/>
  <c r="M34" i="11"/>
  <c r="M21" i="11" s="1"/>
  <c r="K34" i="11"/>
  <c r="J34" i="11"/>
  <c r="H34" i="11"/>
  <c r="D34" i="11"/>
  <c r="M33" i="11"/>
  <c r="M20" i="11" s="1"/>
  <c r="K33" i="11"/>
  <c r="J33" i="11"/>
  <c r="H33" i="11"/>
  <c r="D33" i="11"/>
  <c r="D20" i="11" s="1"/>
  <c r="M32" i="11"/>
  <c r="M19" i="11" s="1"/>
  <c r="K32" i="11"/>
  <c r="J32" i="11"/>
  <c r="H32" i="11"/>
  <c r="D32" i="11"/>
  <c r="D19" i="11" s="1"/>
  <c r="M31" i="11"/>
  <c r="M18" i="11" s="1"/>
  <c r="K31" i="11"/>
  <c r="J31" i="11"/>
  <c r="H31" i="11"/>
  <c r="D31" i="11"/>
  <c r="D18" i="11" s="1"/>
  <c r="M30" i="11"/>
  <c r="M17" i="11" s="1"/>
  <c r="K30" i="11"/>
  <c r="J30" i="11"/>
  <c r="H30" i="11"/>
  <c r="D30" i="11"/>
  <c r="D17" i="11" s="1"/>
  <c r="M29" i="11"/>
  <c r="M16" i="11" s="1"/>
  <c r="K29" i="11"/>
  <c r="J29" i="11"/>
  <c r="H29" i="11"/>
  <c r="D29" i="11"/>
  <c r="D16" i="11" s="1"/>
  <c r="H44" i="11" l="1"/>
  <c r="H19" i="11"/>
  <c r="H41" i="11"/>
  <c r="H16" i="11"/>
  <c r="H45" i="11"/>
  <c r="H20" i="11"/>
  <c r="L34" i="11"/>
  <c r="D21" i="11"/>
  <c r="E48" i="11"/>
  <c r="E23" i="11"/>
  <c r="I23" i="11"/>
  <c r="I48" i="11"/>
  <c r="M48" i="11" s="1"/>
  <c r="H42" i="11"/>
  <c r="H17" i="11"/>
  <c r="S61" i="11"/>
  <c r="M61" i="11"/>
  <c r="H46" i="11"/>
  <c r="H21" i="11"/>
  <c r="H43" i="11"/>
  <c r="H18" i="11"/>
  <c r="O11" i="11"/>
  <c r="L19" i="11"/>
  <c r="L17" i="11"/>
  <c r="I74" i="11"/>
  <c r="H11" i="11"/>
  <c r="L18" i="11"/>
  <c r="L22" i="11"/>
  <c r="M73" i="11"/>
  <c r="M41" i="11"/>
  <c r="F74" i="11"/>
  <c r="M72" i="11"/>
  <c r="L74" i="11"/>
  <c r="L21" i="11"/>
  <c r="L20" i="11"/>
  <c r="M43" i="11"/>
  <c r="D67" i="11"/>
  <c r="M71" i="11"/>
  <c r="H47" i="11"/>
  <c r="B48" i="11"/>
  <c r="H36" i="11"/>
  <c r="H23" i="11" s="1"/>
  <c r="D46" i="11"/>
  <c r="M47" i="11"/>
  <c r="D73" i="11"/>
  <c r="M69" i="11"/>
  <c r="L33" i="11"/>
  <c r="C48" i="11"/>
  <c r="L59" i="11"/>
  <c r="L30" i="11"/>
  <c r="M45" i="11"/>
  <c r="L54" i="11"/>
  <c r="H73" i="11"/>
  <c r="H61" i="11"/>
  <c r="M67" i="11"/>
  <c r="M68" i="11"/>
  <c r="M70" i="11"/>
  <c r="F48" i="11"/>
  <c r="L48" i="11"/>
  <c r="L57" i="11"/>
  <c r="L58" i="11"/>
  <c r="H86" i="11"/>
  <c r="K36" i="11"/>
  <c r="L32" i="11"/>
  <c r="D42" i="11"/>
  <c r="L56" i="11"/>
  <c r="M11" i="11"/>
  <c r="J11" i="11"/>
  <c r="K11" i="11"/>
  <c r="D11" i="11"/>
  <c r="D36" i="11"/>
  <c r="D23" i="11" s="1"/>
  <c r="D44" i="11"/>
  <c r="M42" i="11"/>
  <c r="M44" i="11"/>
  <c r="M46" i="11"/>
  <c r="L60" i="11"/>
  <c r="M36" i="11"/>
  <c r="M23" i="11" s="1"/>
  <c r="M62" i="11"/>
  <c r="D61" i="11"/>
  <c r="J36" i="11"/>
  <c r="L31" i="11"/>
  <c r="L35" i="11"/>
  <c r="J62" i="11"/>
  <c r="L55" i="11"/>
  <c r="E74" i="11"/>
  <c r="D86" i="11"/>
  <c r="D41" i="11"/>
  <c r="D43" i="11"/>
  <c r="D45" i="11"/>
  <c r="D47" i="11"/>
  <c r="C74" i="11"/>
  <c r="G74" i="11"/>
  <c r="K62" i="11"/>
  <c r="G48" i="11"/>
  <c r="J61" i="11"/>
  <c r="K61" i="11"/>
  <c r="L29" i="11"/>
  <c r="H48" i="11" l="1"/>
  <c r="M74" i="11"/>
  <c r="D74" i="11"/>
  <c r="D48" i="11"/>
  <c r="L62" i="11"/>
  <c r="H74" i="11"/>
  <c r="L11" i="11"/>
  <c r="L36" i="11"/>
  <c r="L61" i="11"/>
  <c r="D38" i="8"/>
  <c r="C38" i="8"/>
  <c r="B38" i="8"/>
  <c r="D37" i="8"/>
  <c r="D36" i="8"/>
  <c r="D35" i="8"/>
  <c r="D34" i="8"/>
  <c r="D33" i="8"/>
  <c r="D32" i="8"/>
  <c r="D31" i="8"/>
  <c r="C24" i="8"/>
  <c r="B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24" i="8" s="1"/>
  <c r="AL22" i="9" l="1"/>
  <c r="AK22" i="9"/>
  <c r="AG22" i="9"/>
  <c r="AF22" i="9"/>
  <c r="AB22" i="9"/>
  <c r="AA22" i="9"/>
  <c r="W22" i="9"/>
  <c r="V22" i="9"/>
  <c r="R22" i="9"/>
  <c r="Q22" i="9"/>
  <c r="M22" i="9"/>
  <c r="L22" i="9"/>
  <c r="H22" i="9"/>
  <c r="G22" i="9"/>
  <c r="AL21" i="9"/>
  <c r="AK21" i="9"/>
  <c r="AG21" i="9"/>
  <c r="AF21" i="9"/>
  <c r="AB21" i="9"/>
  <c r="AA21" i="9"/>
  <c r="W21" i="9"/>
  <c r="V21" i="9"/>
  <c r="R21" i="9"/>
  <c r="Q21" i="9"/>
  <c r="M21" i="9"/>
  <c r="L21" i="9"/>
  <c r="H21" i="9"/>
  <c r="G21" i="9"/>
  <c r="AL20" i="9"/>
  <c r="AK20" i="9"/>
  <c r="AG20" i="9"/>
  <c r="AF20" i="9"/>
  <c r="AB20" i="9"/>
  <c r="AA20" i="9"/>
  <c r="W20" i="9"/>
  <c r="V20" i="9"/>
  <c r="R20" i="9"/>
  <c r="Q20" i="9"/>
  <c r="M20" i="9"/>
  <c r="L20" i="9"/>
  <c r="H20" i="9"/>
  <c r="G20" i="9"/>
  <c r="AL19" i="9"/>
  <c r="AK19" i="9"/>
  <c r="AG19" i="9"/>
  <c r="AF19" i="9"/>
  <c r="AB19" i="9"/>
  <c r="AA19" i="9"/>
  <c r="W19" i="9"/>
  <c r="V19" i="9"/>
  <c r="R19" i="9"/>
  <c r="Q19" i="9"/>
  <c r="M19" i="9"/>
  <c r="L19" i="9"/>
  <c r="H19" i="9"/>
  <c r="G19" i="9"/>
  <c r="AL18" i="9"/>
  <c r="AK18" i="9"/>
  <c r="AG18" i="9"/>
  <c r="AF18" i="9"/>
  <c r="AB18" i="9"/>
  <c r="AA18" i="9"/>
  <c r="W18" i="9"/>
  <c r="V18" i="9"/>
  <c r="R18" i="9"/>
  <c r="Q18" i="9"/>
  <c r="M18" i="9"/>
  <c r="L18" i="9"/>
  <c r="H18" i="9"/>
  <c r="G18" i="9"/>
  <c r="AL17" i="9"/>
  <c r="AK17" i="9"/>
  <c r="AG17" i="9"/>
  <c r="AF17" i="9"/>
  <c r="AB17" i="9"/>
  <c r="AA17" i="9"/>
  <c r="W17" i="9"/>
  <c r="V17" i="9"/>
  <c r="R17" i="9"/>
  <c r="Q17" i="9"/>
  <c r="M17" i="9"/>
  <c r="L17" i="9"/>
  <c r="H17" i="9"/>
  <c r="G17" i="9"/>
  <c r="AL16" i="9"/>
  <c r="AK16" i="9"/>
  <c r="AG16" i="9"/>
  <c r="AF16" i="9"/>
  <c r="AB16" i="9"/>
  <c r="AA16" i="9"/>
  <c r="W16" i="9"/>
  <c r="V16" i="9"/>
  <c r="R16" i="9"/>
  <c r="Q16" i="9"/>
  <c r="M16" i="9"/>
  <c r="L16" i="9"/>
  <c r="H16" i="9"/>
  <c r="G16" i="9"/>
  <c r="AL15" i="9"/>
  <c r="AK15" i="9"/>
  <c r="AG15" i="9"/>
  <c r="AF15" i="9"/>
  <c r="AB15" i="9"/>
  <c r="AA15" i="9"/>
  <c r="W15" i="9"/>
  <c r="V15" i="9"/>
  <c r="R15" i="9"/>
  <c r="Q15" i="9"/>
  <c r="M15" i="9"/>
  <c r="L15" i="9"/>
  <c r="H15" i="9"/>
  <c r="G15" i="9"/>
  <c r="AL14" i="9"/>
  <c r="AK14" i="9"/>
  <c r="AG14" i="9"/>
  <c r="AF14" i="9"/>
  <c r="AB14" i="9"/>
  <c r="AA14" i="9"/>
  <c r="W14" i="9"/>
  <c r="V14" i="9"/>
  <c r="R14" i="9"/>
  <c r="Q14" i="9"/>
  <c r="M14" i="9"/>
  <c r="L14" i="9"/>
  <c r="H14" i="9"/>
  <c r="G14" i="9"/>
  <c r="AL13" i="9"/>
  <c r="AK13" i="9"/>
  <c r="AG13" i="9"/>
  <c r="AF13" i="9"/>
  <c r="AB13" i="9"/>
  <c r="AA13" i="9"/>
  <c r="W13" i="9"/>
  <c r="V13" i="9"/>
  <c r="R13" i="9"/>
  <c r="Q13" i="9"/>
  <c r="M13" i="9"/>
  <c r="L13" i="9"/>
  <c r="H13" i="9"/>
  <c r="G13" i="9"/>
  <c r="AL12" i="9"/>
  <c r="AK12" i="9"/>
  <c r="AG12" i="9"/>
  <c r="AF12" i="9"/>
  <c r="AB12" i="9"/>
  <c r="AA12" i="9"/>
  <c r="W12" i="9"/>
  <c r="V12" i="9"/>
  <c r="R12" i="9"/>
  <c r="Q12" i="9"/>
  <c r="M12" i="9"/>
  <c r="L12" i="9"/>
  <c r="H12" i="9"/>
  <c r="G12" i="9"/>
  <c r="AL11" i="9"/>
  <c r="AK11" i="9"/>
  <c r="AG11" i="9"/>
  <c r="AF11" i="9"/>
  <c r="AB11" i="9"/>
  <c r="AA11" i="9"/>
  <c r="W11" i="9"/>
  <c r="V11" i="9"/>
  <c r="R11" i="9"/>
  <c r="Q11" i="9"/>
  <c r="M11" i="9"/>
  <c r="L11" i="9"/>
  <c r="H11" i="9"/>
  <c r="G11" i="9"/>
  <c r="AL10" i="9"/>
  <c r="AK10" i="9"/>
  <c r="AG10" i="9"/>
  <c r="AF10" i="9"/>
  <c r="AB10" i="9"/>
  <c r="AA10" i="9"/>
  <c r="W10" i="9"/>
  <c r="V10" i="9"/>
  <c r="R10" i="9"/>
  <c r="Q10" i="9"/>
  <c r="M10" i="9"/>
  <c r="L10" i="9"/>
  <c r="H10" i="9"/>
  <c r="G10" i="9"/>
  <c r="AL9" i="9"/>
  <c r="AK9" i="9"/>
  <c r="AG9" i="9"/>
  <c r="AF9" i="9"/>
  <c r="AB9" i="9"/>
  <c r="AA9" i="9"/>
  <c r="W9" i="9"/>
  <c r="V9" i="9"/>
  <c r="R9" i="9"/>
  <c r="Q9" i="9"/>
  <c r="M9" i="9"/>
  <c r="L9" i="9"/>
  <c r="H9" i="9"/>
  <c r="G9" i="9"/>
  <c r="AL8" i="9"/>
  <c r="AK8" i="9"/>
  <c r="AG8" i="9"/>
  <c r="AF8" i="9"/>
  <c r="AB8" i="9"/>
  <c r="AA8" i="9"/>
  <c r="W8" i="9"/>
  <c r="V8" i="9"/>
  <c r="R8" i="9"/>
  <c r="Q8" i="9"/>
  <c r="M8" i="9"/>
  <c r="L8" i="9"/>
  <c r="H8" i="9"/>
  <c r="G8" i="9"/>
  <c r="AL7" i="9"/>
  <c r="AK7" i="9"/>
  <c r="AG7" i="9"/>
  <c r="AF7" i="9"/>
  <c r="AB7" i="9"/>
  <c r="AA7" i="9"/>
  <c r="W7" i="9"/>
  <c r="V7" i="9"/>
  <c r="R7" i="9"/>
  <c r="Q7" i="9"/>
  <c r="M7" i="9"/>
  <c r="L7" i="9"/>
  <c r="H7" i="9"/>
  <c r="G7" i="9"/>
  <c r="AL6" i="9"/>
  <c r="AK6" i="9"/>
  <c r="AG6" i="9"/>
  <c r="AF6" i="9"/>
  <c r="AB6" i="9"/>
  <c r="AA6" i="9"/>
  <c r="W6" i="9"/>
  <c r="V6" i="9"/>
  <c r="R6" i="9"/>
  <c r="Q6" i="9"/>
  <c r="M6" i="9"/>
  <c r="L6" i="9"/>
  <c r="H6" i="9"/>
  <c r="G6" i="9"/>
  <c r="AL5" i="9"/>
  <c r="AK5" i="9"/>
  <c r="AG5" i="9"/>
  <c r="AF5" i="9"/>
  <c r="AB5" i="9"/>
  <c r="AA5" i="9"/>
  <c r="W5" i="9"/>
  <c r="V5" i="9"/>
  <c r="R5" i="9"/>
  <c r="Q5" i="9"/>
  <c r="M5" i="9"/>
  <c r="L5" i="9"/>
  <c r="H5" i="9"/>
  <c r="G5" i="9"/>
  <c r="X6" i="9" l="1"/>
  <c r="AM11" i="9"/>
  <c r="X22" i="9"/>
  <c r="AH22" i="9"/>
  <c r="S6" i="9"/>
  <c r="S8" i="9"/>
  <c r="AC8" i="9"/>
  <c r="S22" i="9"/>
  <c r="C6" i="9"/>
  <c r="C8" i="9"/>
  <c r="C10" i="9"/>
  <c r="C12" i="9"/>
  <c r="C14" i="9"/>
  <c r="C16" i="9"/>
  <c r="C18" i="9"/>
  <c r="C20" i="9"/>
  <c r="C22" i="9"/>
  <c r="B7" i="9"/>
  <c r="B9" i="9"/>
  <c r="B11" i="9"/>
  <c r="B15" i="9"/>
  <c r="B17" i="9"/>
  <c r="B19" i="9"/>
  <c r="B21" i="9"/>
  <c r="C5" i="9"/>
  <c r="C7" i="9"/>
  <c r="C9" i="9"/>
  <c r="D9" i="9" s="1"/>
  <c r="C11" i="9"/>
  <c r="C13" i="9"/>
  <c r="C15" i="9"/>
  <c r="D15" i="9" s="1"/>
  <c r="C17" i="9"/>
  <c r="C19" i="9"/>
  <c r="D19" i="9" s="1"/>
  <c r="AC19" i="9"/>
  <c r="C21" i="9"/>
  <c r="I13" i="9"/>
  <c r="B13" i="9"/>
  <c r="B6" i="9"/>
  <c r="B8" i="9"/>
  <c r="X9" i="9"/>
  <c r="B10" i="9"/>
  <c r="D10" i="9" s="1"/>
  <c r="S10" i="9"/>
  <c r="AC10" i="9"/>
  <c r="AM10" i="9"/>
  <c r="B12" i="9"/>
  <c r="X13" i="9"/>
  <c r="B14" i="9"/>
  <c r="B16" i="9"/>
  <c r="B18" i="9"/>
  <c r="D18" i="9" s="1"/>
  <c r="AM18" i="9"/>
  <c r="N19" i="9"/>
  <c r="AH19" i="9"/>
  <c r="I20" i="9"/>
  <c r="B20" i="9"/>
  <c r="AC20" i="9"/>
  <c r="N21" i="9"/>
  <c r="X21" i="9"/>
  <c r="B22" i="9"/>
  <c r="B5" i="9"/>
  <c r="AC16" i="9"/>
  <c r="AH11" i="9"/>
  <c r="H23" i="9"/>
  <c r="R23" i="9"/>
  <c r="AH16" i="9"/>
  <c r="N20" i="9"/>
  <c r="X5" i="9"/>
  <c r="X8" i="9"/>
  <c r="AM9" i="9"/>
  <c r="N10" i="9"/>
  <c r="AH10" i="9"/>
  <c r="S21" i="9"/>
  <c r="AM21" i="9"/>
  <c r="N22" i="9"/>
  <c r="N11" i="9"/>
  <c r="AM13" i="9"/>
  <c r="N14" i="9"/>
  <c r="AH14" i="9"/>
  <c r="X16" i="9"/>
  <c r="AA23" i="9"/>
  <c r="AK23" i="9"/>
  <c r="AH7" i="9"/>
  <c r="N15" i="9"/>
  <c r="AH15" i="9"/>
  <c r="AM6" i="9"/>
  <c r="N7" i="9"/>
  <c r="I12" i="9"/>
  <c r="S12" i="9"/>
  <c r="AC12" i="9"/>
  <c r="AM12" i="9"/>
  <c r="S15" i="9"/>
  <c r="X17" i="9"/>
  <c r="AH17" i="9"/>
  <c r="I18" i="9"/>
  <c r="S18" i="9"/>
  <c r="AM8" i="9"/>
  <c r="S11" i="9"/>
  <c r="S14" i="9"/>
  <c r="AC14" i="9"/>
  <c r="AM14" i="9"/>
  <c r="AM15" i="9"/>
  <c r="I7" i="9"/>
  <c r="AC7" i="9"/>
  <c r="AM7" i="9"/>
  <c r="I9" i="9"/>
  <c r="AC13" i="9"/>
  <c r="S17" i="9"/>
  <c r="AM17" i="9"/>
  <c r="N18" i="9"/>
  <c r="AH18" i="9"/>
  <c r="L23" i="9"/>
  <c r="V23" i="9"/>
  <c r="AB23" i="9"/>
  <c r="AL23" i="9"/>
  <c r="N6" i="9"/>
  <c r="I8" i="9"/>
  <c r="S9" i="9"/>
  <c r="AC9" i="9"/>
  <c r="AC11" i="9"/>
  <c r="S13" i="9"/>
  <c r="AC15" i="9"/>
  <c r="S16" i="9"/>
  <c r="I17" i="9"/>
  <c r="AC18" i="9"/>
  <c r="S19" i="9"/>
  <c r="X20" i="9"/>
  <c r="AH20" i="9"/>
  <c r="AH21" i="9"/>
  <c r="I22" i="9"/>
  <c r="M23" i="9"/>
  <c r="W23" i="9"/>
  <c r="AF23" i="9"/>
  <c r="I6" i="9"/>
  <c r="AH6" i="9"/>
  <c r="N8" i="9"/>
  <c r="N9" i="9"/>
  <c r="X10" i="9"/>
  <c r="X11" i="9"/>
  <c r="N12" i="9"/>
  <c r="N13" i="9"/>
  <c r="X14" i="9"/>
  <c r="X15" i="9"/>
  <c r="I16" i="9"/>
  <c r="AM16" i="9"/>
  <c r="AC17" i="9"/>
  <c r="AM19" i="9"/>
  <c r="S20" i="9"/>
  <c r="I21" i="9"/>
  <c r="AC22" i="9"/>
  <c r="AM22" i="9"/>
  <c r="G23" i="9"/>
  <c r="Q23" i="9"/>
  <c r="AG23" i="9"/>
  <c r="AC6" i="9"/>
  <c r="S7" i="9"/>
  <c r="AH8" i="9"/>
  <c r="AH9" i="9"/>
  <c r="I10" i="9"/>
  <c r="AH12" i="9"/>
  <c r="AH13" i="9"/>
  <c r="I14" i="9"/>
  <c r="N16" i="9"/>
  <c r="N17" i="9"/>
  <c r="X18" i="9"/>
  <c r="AM20" i="9"/>
  <c r="AC21" i="9"/>
  <c r="I23" i="9"/>
  <c r="S23" i="9"/>
  <c r="AM5" i="9"/>
  <c r="I11" i="9"/>
  <c r="I15" i="9"/>
  <c r="X12" i="9"/>
  <c r="I19" i="9"/>
  <c r="N5" i="9"/>
  <c r="AH5" i="9"/>
  <c r="X7" i="9"/>
  <c r="X19" i="9"/>
  <c r="S5" i="9"/>
  <c r="I5" i="9"/>
  <c r="AC5" i="9"/>
  <c r="D11" i="9" l="1"/>
  <c r="D16" i="9"/>
  <c r="D17" i="9"/>
  <c r="D8" i="9"/>
  <c r="D5" i="9"/>
  <c r="D14" i="9"/>
  <c r="D22" i="9"/>
  <c r="D20" i="9"/>
  <c r="D6" i="9"/>
  <c r="D12" i="9"/>
  <c r="D7" i="9"/>
  <c r="B23" i="9"/>
  <c r="C23" i="9"/>
  <c r="D13" i="9"/>
  <c r="D21" i="9"/>
  <c r="AM23" i="9"/>
  <c r="AC23" i="9"/>
  <c r="AH23" i="9"/>
  <c r="X23" i="9"/>
  <c r="N23" i="9"/>
  <c r="D23" i="9" l="1"/>
</calcChain>
</file>

<file path=xl/sharedStrings.xml><?xml version="1.0" encoding="utf-8"?>
<sst xmlns="http://schemas.openxmlformats.org/spreadsheetml/2006/main" count="664" uniqueCount="77">
  <si>
    <t>อำเภอ</t>
  </si>
  <si>
    <t>อบต.</t>
  </si>
  <si>
    <t>เทศบาล</t>
  </si>
  <si>
    <t>รวม</t>
  </si>
  <si>
    <t>ชาย</t>
  </si>
  <si>
    <t>หญิง</t>
  </si>
  <si>
    <t>หลังคาเรือน</t>
  </si>
  <si>
    <t>เมืองปทุมธานี</t>
  </si>
  <si>
    <t>คลองหลวง</t>
  </si>
  <si>
    <t>ธัญบุรี</t>
  </si>
  <si>
    <t>หนองเสือ</t>
  </si>
  <si>
    <t>ลาดหลุมแก้ว</t>
  </si>
  <si>
    <t>ลำลูกกา</t>
  </si>
  <si>
    <t>สามโคก</t>
  </si>
  <si>
    <t>รวมทั้งสิ้น</t>
  </si>
  <si>
    <t>รายงานสถิติจำนวนประชากร และบ้าน รายอำเภอ  ณ. 31 ธันวาคม 2561</t>
  </si>
  <si>
    <t xml:space="preserve"> </t>
  </si>
  <si>
    <t>ภาพรวมอำเภอเมืองปทุมธานี</t>
  </si>
  <si>
    <t>ภาพรวมอำเภอคลองหลวง</t>
  </si>
  <si>
    <t>ภาพรวมอำเภอธัญบุรี</t>
  </si>
  <si>
    <t>ภาพรวมอำเภอหนองเสือ</t>
  </si>
  <si>
    <t>ภาพรวมอำเภอลาดหลุมแก้ว</t>
  </si>
  <si>
    <t>ภาพรวมอำเภอลำลูกกา</t>
  </si>
  <si>
    <t>ภาพรวมอำเภอสามโคก</t>
  </si>
  <si>
    <t>อายุ</t>
  </si>
  <si>
    <t>ต่ำกว่า 1 ปี</t>
  </si>
  <si>
    <t>80 ปีขึ้นไป</t>
  </si>
  <si>
    <t>รายงานสถิติจำนวนประชากร และบ้าน รายอำเภอ  ณ. 31 ธันวาคม 2562</t>
  </si>
  <si>
    <t>ที่มา :   สำนักบริหารการทะเบียน  www.dopa.go.th  ณ วันที่  31  ธันวาคม 2562</t>
  </si>
  <si>
    <t>ภาพรวมจังหวัดปทุมธานี</t>
  </si>
  <si>
    <t>1-4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</si>
  <si>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</si>
  <si>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</si>
  <si>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</si>
  <si>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</si>
  <si>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</si>
  <si>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</si>
  <si>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</si>
  <si>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</si>
  <si>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</si>
  <si>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</si>
  <si>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</si>
  <si>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</si>
  <si>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</si>
  <si>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</si>
  <si>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</si>
  <si>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 xml:space="preserve">ที่มา : </t>
  </si>
  <si>
    <t xml:space="preserve">1. รายงานประชากรทะเบียนราษฎร์ จำแนกรายอายุและเพศ เว็บไซต์ www.dopa.go.th สน.ทะเบียนกลาง  </t>
  </si>
  <si>
    <t>2. รายงานประชากรทะเบียนราษฎร์ จำแนกรายอายุและเพศ เว็บไซต์ HDC จังหวัดปทุมธานี (https://pte.hdc.moph.go.th)</t>
  </si>
  <si>
    <t>รายงานสถิติจำนวนประชากร และบ้าน รายอำเภอ  ณ. 31 ธันวาคม 2563</t>
  </si>
  <si>
    <t>ที่มา :   สำนักบริหารการทะเบียน  www.dopa.go.th  ณ วันที่  31  ธันวาคม 2563</t>
  </si>
  <si>
    <t>รายงานสถิติจำนวนประชากร กลางปี  ณ. 31 ธันวาคม 2563</t>
  </si>
  <si>
    <t>ที่มา : สำนักบริหารการทะเบียน กรมการปกครอง (ประชากรประกาศ ณ วันที่ 31 ธันวาคม 2563 และ 31 ธันวาคม 2562)</t>
  </si>
  <si>
    <t xml:space="preserve">           รวบรวมและวิเคราะห์โดย : กลุ่มข้อมูลข่าวสารสุขภาพ   กองยุทธศาสตร์และแผนงาน</t>
  </si>
  <si>
    <t>รวมทั้งหมด (ยึดตาม HDC.)</t>
  </si>
  <si>
    <t>รายงานสถิติจำนวนประชากร กลางปี  ณ. 31 ธันวาคม 2562</t>
  </si>
  <si>
    <t xml:space="preserve"> สัญชาตไทย</t>
  </si>
  <si>
    <t xml:space="preserve">        จำนวนประชากรแยกรายอายุ ทะเบียนราษฎร์             </t>
  </si>
  <si>
    <t xml:space="preserve">      จำนวนประชากรแยกรายอายุ ทะเบียนราษฎร์                </t>
  </si>
  <si>
    <t xml:space="preserve">      จำนวนประชากรแยกรายอายุ ทะเบียนราษฎร์            </t>
  </si>
  <si>
    <t xml:space="preserve">         จำนวนประชากรแยกรายอายุ ทะเบียนราษฎร์              </t>
  </si>
  <si>
    <t xml:space="preserve">    จำนวนประชากรแยกรายอายุ ทะเบียนราษฎร์                 </t>
  </si>
  <si>
    <t xml:space="preserve">       จำนวนประชากรแยกรายอายุ ทะเบียนราษฎร์             </t>
  </si>
  <si>
    <t xml:space="preserve">     จำนวนประชากรแยกรายอายุ ทะเบียนราษฎร์                 </t>
  </si>
  <si>
    <t>พ.ศ. 2564</t>
  </si>
  <si>
    <t xml:space="preserve"> พ.ศ. 2564</t>
  </si>
  <si>
    <t>ไม่สามารถระบุได้</t>
  </si>
  <si>
    <t xml:space="preserve">ที่มา 1. รายงานประชากรทะเบียนราษฎร์ จำแนกรายอายุและเพศ เว็บไซต์ www.dopa.go.th สน.ทะเบียนกลาง  </t>
  </si>
  <si>
    <t>รายงานสถิติจำนวนประชากร กลางปี  ณ. 31 ธันวาคม 2564</t>
  </si>
  <si>
    <t>ที่มา : สำนักบริหารการทะเบียน กรมการปกครอง (ประชากรประกาศ ณ วันที่ 31 ธันวาคม 2564)</t>
  </si>
  <si>
    <t>รายงานสถิติจำนวนประชากร และบ้าน รายอำเภอ  ณ. 31 ธันวาคม 2564</t>
  </si>
  <si>
    <t xml:space="preserve">        จำนวนประชากรแยกรายอายุ   </t>
  </si>
  <si>
    <t xml:space="preserve">ประชากรกรกลางปี </t>
  </si>
  <si>
    <t xml:space="preserve">          </t>
  </si>
  <si>
    <t>ที่มา :   สำนักบริหารการทะเบียน  www.dopa.go.th  ณ วันที่  31  ธันวาคม 2564</t>
  </si>
  <si>
    <t>ที่มา :  รวบรวมและวิเคราะห์โดย : กลุ่มข้อมูลข่าวสารสุขภาพ   กองยุทธศาสตร์และแผนงาน ณ 24 มีนาคม 2565</t>
  </si>
  <si>
    <t>แก้ไข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</si>
</sst>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_(* #,##0_);_(* \(#,##0\);_(* &quot;-&quot;??_);_(@_)"/>
  </numFmts>
  <fonts count="3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sz val="18"/>
      <color theme="1"/>
      <name val="TH SarabunPSK"/>
      <family val="2"/>
    </font>
    <font>
      <b/>
      <sz val="18"/>
      <name val="TH SarabunPSK"/>
      <family val="2"/>
    </font>
    <font>
      <b/>
      <sz val="16"/>
      <color rgb="FFFF0000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name val="TH SarabunPSK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2"/>
      <color theme="1"/>
      <name val="Tahoma"/>
      <family val="2"/>
      <scheme val="minor"/>
    </font>
    <font>
      <b/>
      <sz val="14"/>
      <color theme="1"/>
      <name val="Tahoma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name val="Arial"/>
      <family val="2"/>
    </font>
    <font>
      <b/>
      <sz val="12"/>
      <name val="Cordia New"/>
      <family val="2"/>
      <charset val="222"/>
    </font>
    <font>
      <b/>
      <sz val="12"/>
      <color theme="1"/>
      <name val="Tahoma"/>
      <family val="2"/>
      <charset val="222"/>
      <scheme val="minor"/>
    </font>
    <font>
      <b/>
      <sz val="12"/>
      <name val="Arial"/>
      <family val="2"/>
      <charset val="222"/>
    </font>
    <font>
      <b/>
      <sz val="16"/>
      <color theme="1"/>
      <name val="Calibri"/>
      <family val="2"/>
    </font>
    <font>
      <b/>
      <sz val="10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0"/>
      <color theme="1"/>
      <name val="Tahoma"/>
      <family val="2"/>
      <scheme val="minor"/>
    </font>
    <font>
      <sz val="14"/>
      <name val="Calibri"/>
      <family val="2"/>
    </font>
    <font>
      <b/>
      <sz val="9"/>
      <color theme="1"/>
      <name val="Calibri"/>
      <family val="2"/>
    </font>
    <font>
      <sz val="9"/>
      <name val="Calibri"/>
      <family val="2"/>
    </font>
    <font>
      <sz val="18"/>
      <color rgb="FFFF0000"/>
      <name val="TH SarabunPSK"/>
      <family val="2"/>
    </font>
    <font>
      <b/>
      <sz val="18"/>
      <color rgb="FFFF0000"/>
      <name val="TH SarabunPSK"/>
      <family val="2"/>
    </font>
  </fonts>
  <fills count="17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217">
    <xf numFmtId="0" fontId="0" fillId="0" borderId="0" xfId="0"/>
    <xf numFmtId="0" fontId="3" fillId="0" borderId="0" xfId="0" applyFont="1"/>
    <xf numFmtId="0" fontId="5" fillId="0" borderId="12" xfId="0" applyFont="1" applyBorder="1"/>
    <xf numFmtId="187" fontId="4" fillId="5" borderId="5" xfId="1" applyNumberFormat="1" applyFont="1" applyFill="1" applyBorder="1"/>
    <xf numFmtId="187" fontId="5" fillId="2" borderId="5" xfId="1" applyNumberFormat="1" applyFont="1" applyFill="1" applyBorder="1"/>
    <xf numFmtId="187" fontId="5" fillId="3" borderId="5" xfId="1" applyNumberFormat="1" applyFont="1" applyFill="1" applyBorder="1"/>
    <xf numFmtId="0" fontId="6" fillId="0" borderId="0" xfId="0" applyFont="1"/>
    <xf numFmtId="0" fontId="5" fillId="0" borderId="14" xfId="0" applyFont="1" applyBorder="1"/>
    <xf numFmtId="0" fontId="5" fillId="0" borderId="16" xfId="0" applyFont="1" applyBorder="1"/>
    <xf numFmtId="187" fontId="4" fillId="5" borderId="10" xfId="1" applyNumberFormat="1" applyFont="1" applyFill="1" applyBorder="1"/>
    <xf numFmtId="0" fontId="9" fillId="0" borderId="0" xfId="0" applyFont="1"/>
    <xf numFmtId="187" fontId="3" fillId="0" borderId="0" xfId="0" applyNumberFormat="1" applyFont="1"/>
    <xf numFmtId="0" fontId="10" fillId="0" borderId="0" xfId="0" applyFont="1"/>
    <xf numFmtId="0" fontId="11" fillId="0" borderId="0" xfId="0" applyFont="1"/>
    <xf numFmtId="0" fontId="8" fillId="0" borderId="17" xfId="0" applyFont="1" applyBorder="1"/>
    <xf numFmtId="0" fontId="8" fillId="0" borderId="18" xfId="0" applyFont="1" applyBorder="1"/>
    <xf numFmtId="0" fontId="8" fillId="0" borderId="19" xfId="0" applyFont="1" applyBorder="1"/>
    <xf numFmtId="0" fontId="8" fillId="0" borderId="0" xfId="0" applyFont="1"/>
    <xf numFmtId="0" fontId="3" fillId="0" borderId="6" xfId="0" applyFont="1" applyBorder="1"/>
    <xf numFmtId="0" fontId="3" fillId="4" borderId="6" xfId="0" applyFont="1" applyFill="1" applyBorder="1"/>
    <xf numFmtId="0" fontId="5" fillId="4" borderId="14" xfId="0" applyFont="1" applyFill="1" applyBorder="1"/>
    <xf numFmtId="0" fontId="13" fillId="0" borderId="0" xfId="0" applyFont="1"/>
    <xf numFmtId="187" fontId="13" fillId="0" borderId="0" xfId="0" applyNumberFormat="1" applyFont="1"/>
    <xf numFmtId="0" fontId="4" fillId="5" borderId="34" xfId="0" applyFont="1" applyFill="1" applyBorder="1" applyAlignment="1">
      <alignment horizontal="center" vertical="top"/>
    </xf>
    <xf numFmtId="0" fontId="4" fillId="5" borderId="30" xfId="0" applyFont="1" applyFill="1" applyBorder="1" applyAlignment="1">
      <alignment horizontal="center" vertical="top"/>
    </xf>
    <xf numFmtId="0" fontId="4" fillId="2" borderId="30" xfId="0" applyFont="1" applyFill="1" applyBorder="1" applyAlignment="1">
      <alignment horizontal="center" vertical="top"/>
    </xf>
    <xf numFmtId="0" fontId="4" fillId="3" borderId="30" xfId="0" applyFont="1" applyFill="1" applyBorder="1" applyAlignment="1">
      <alignment horizontal="center" vertical="top"/>
    </xf>
    <xf numFmtId="0" fontId="4" fillId="3" borderId="31" xfId="0" applyFont="1" applyFill="1" applyBorder="1" applyAlignment="1">
      <alignment horizontal="center" vertical="top"/>
    </xf>
    <xf numFmtId="0" fontId="3" fillId="0" borderId="0" xfId="0" applyFont="1" applyAlignment="1">
      <alignment vertical="top"/>
    </xf>
    <xf numFmtId="187" fontId="4" fillId="4" borderId="5" xfId="1" applyNumberFormat="1" applyFont="1" applyFill="1" applyBorder="1"/>
    <xf numFmtId="187" fontId="5" fillId="4" borderId="5" xfId="1" applyNumberFormat="1" applyFont="1" applyFill="1" applyBorder="1"/>
    <xf numFmtId="187" fontId="5" fillId="9" borderId="5" xfId="1" applyNumberFormat="1" applyFont="1" applyFill="1" applyBorder="1"/>
    <xf numFmtId="187" fontId="5" fillId="9" borderId="13" xfId="1" applyNumberFormat="1" applyFont="1" applyFill="1" applyBorder="1"/>
    <xf numFmtId="187" fontId="4" fillId="4" borderId="6" xfId="1" applyNumberFormat="1" applyFont="1" applyFill="1" applyBorder="1"/>
    <xf numFmtId="187" fontId="5" fillId="4" borderId="6" xfId="1" applyNumberFormat="1" applyFont="1" applyFill="1" applyBorder="1"/>
    <xf numFmtId="187" fontId="5" fillId="12" borderId="10" xfId="1" applyNumberFormat="1" applyFont="1" applyFill="1" applyBorder="1"/>
    <xf numFmtId="187" fontId="5" fillId="12" borderId="35" xfId="1" applyNumberFormat="1" applyFont="1" applyFill="1" applyBorder="1"/>
    <xf numFmtId="187" fontId="5" fillId="8" borderId="35" xfId="1" applyNumberFormat="1" applyFont="1" applyFill="1" applyBorder="1"/>
    <xf numFmtId="187" fontId="5" fillId="8" borderId="38" xfId="1" applyNumberFormat="1" applyFont="1" applyFill="1" applyBorder="1"/>
    <xf numFmtId="187" fontId="5" fillId="3" borderId="23" xfId="1" applyNumberFormat="1" applyFont="1" applyFill="1" applyBorder="1"/>
    <xf numFmtId="187" fontId="13" fillId="4" borderId="0" xfId="0" applyNumberFormat="1" applyFont="1" applyFill="1"/>
    <xf numFmtId="0" fontId="3" fillId="0" borderId="0" xfId="0" applyFont="1" applyAlignment="1">
      <alignment vertical="center"/>
    </xf>
    <xf numFmtId="0" fontId="4" fillId="5" borderId="29" xfId="0" applyFont="1" applyFill="1" applyBorder="1" applyAlignment="1">
      <alignment horizontal="center" vertical="top"/>
    </xf>
    <xf numFmtId="187" fontId="5" fillId="9" borderId="5" xfId="1" applyNumberFormat="1" applyFont="1" applyFill="1" applyBorder="1" applyAlignment="1">
      <alignment vertical="center"/>
    </xf>
    <xf numFmtId="187" fontId="4" fillId="9" borderId="6" xfId="1" applyNumberFormat="1" applyFont="1" applyFill="1" applyBorder="1" applyAlignment="1">
      <alignment vertical="center"/>
    </xf>
    <xf numFmtId="0" fontId="5" fillId="12" borderId="16" xfId="0" applyFont="1" applyFill="1" applyBorder="1"/>
    <xf numFmtId="0" fontId="22" fillId="0" borderId="0" xfId="2" applyFont="1" applyBorder="1"/>
    <xf numFmtId="188" fontId="22" fillId="0" borderId="0" xfId="3" applyNumberFormat="1" applyFont="1" applyBorder="1"/>
    <xf numFmtId="188" fontId="22" fillId="0" borderId="0" xfId="4" applyNumberFormat="1" applyFont="1" applyBorder="1"/>
    <xf numFmtId="0" fontId="23" fillId="0" borderId="0" xfId="0" applyFont="1"/>
    <xf numFmtId="0" fontId="24" fillId="0" borderId="0" xfId="2" applyFont="1" applyBorder="1"/>
    <xf numFmtId="188" fontId="24" fillId="0" borderId="0" xfId="3" applyNumberFormat="1" applyFont="1" applyBorder="1"/>
    <xf numFmtId="0" fontId="3" fillId="4" borderId="0" xfId="0" applyFont="1" applyFill="1"/>
    <xf numFmtId="0" fontId="4" fillId="4" borderId="29" xfId="0" applyFont="1" applyFill="1" applyBorder="1" applyAlignment="1">
      <alignment horizontal="center"/>
    </xf>
    <xf numFmtId="0" fontId="4" fillId="4" borderId="30" xfId="0" applyFont="1" applyFill="1" applyBorder="1" applyAlignment="1">
      <alignment horizontal="center"/>
    </xf>
    <xf numFmtId="0" fontId="5" fillId="4" borderId="12" xfId="0" applyFont="1" applyFill="1" applyBorder="1"/>
    <xf numFmtId="0" fontId="6" fillId="4" borderId="0" xfId="0" applyFont="1" applyFill="1"/>
    <xf numFmtId="0" fontId="5" fillId="4" borderId="16" xfId="0" applyFont="1" applyFill="1" applyBorder="1"/>
    <xf numFmtId="187" fontId="4" fillId="4" borderId="10" xfId="1" applyNumberFormat="1" applyFont="1" applyFill="1" applyBorder="1"/>
    <xf numFmtId="187" fontId="5" fillId="4" borderId="10" xfId="1" applyNumberFormat="1" applyFont="1" applyFill="1" applyBorder="1"/>
    <xf numFmtId="0" fontId="13" fillId="4" borderId="0" xfId="0" applyFont="1" applyFill="1"/>
    <xf numFmtId="0" fontId="9" fillId="4" borderId="0" xfId="0" applyFont="1" applyFill="1"/>
    <xf numFmtId="187" fontId="5" fillId="4" borderId="5" xfId="1" applyNumberFormat="1" applyFont="1" applyFill="1" applyBorder="1" applyAlignment="1">
      <alignment vertical="center"/>
    </xf>
    <xf numFmtId="187" fontId="19" fillId="4" borderId="6" xfId="1" applyNumberFormat="1" applyFont="1" applyFill="1" applyBorder="1" applyAlignment="1">
      <alignment vertical="center"/>
    </xf>
    <xf numFmtId="0" fontId="4" fillId="4" borderId="31" xfId="0" applyFont="1" applyFill="1" applyBorder="1" applyAlignment="1">
      <alignment horizontal="center"/>
    </xf>
    <xf numFmtId="187" fontId="5" fillId="4" borderId="13" xfId="1" applyNumberFormat="1" applyFont="1" applyFill="1" applyBorder="1"/>
    <xf numFmtId="187" fontId="5" fillId="4" borderId="15" xfId="1" applyNumberFormat="1" applyFont="1" applyFill="1" applyBorder="1"/>
    <xf numFmtId="187" fontId="3" fillId="4" borderId="0" xfId="0" applyNumberFormat="1" applyFont="1" applyFill="1"/>
    <xf numFmtId="3" fontId="16" fillId="4" borderId="5" xfId="0" applyNumberFormat="1" applyFont="1" applyFill="1" applyBorder="1" applyAlignment="1">
      <alignment horizontal="center" vertical="top"/>
    </xf>
    <xf numFmtId="3" fontId="16" fillId="4" borderId="13" xfId="1" applyNumberFormat="1" applyFont="1" applyFill="1" applyBorder="1" applyAlignment="1">
      <alignment horizontal="center" vertical="top"/>
    </xf>
    <xf numFmtId="3" fontId="16" fillId="4" borderId="6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40" xfId="0" applyFont="1" applyBorder="1" applyAlignment="1">
      <alignment horizontal="center" vertical="center"/>
    </xf>
    <xf numFmtId="0" fontId="27" fillId="4" borderId="16" xfId="0" applyFont="1" applyFill="1" applyBorder="1" applyAlignment="1">
      <alignment horizontal="center" vertical="top" wrapText="1"/>
    </xf>
    <xf numFmtId="3" fontId="27" fillId="4" borderId="10" xfId="0" applyNumberFormat="1" applyFont="1" applyFill="1" applyBorder="1" applyAlignment="1">
      <alignment horizontal="center" vertical="top" wrapText="1"/>
    </xf>
    <xf numFmtId="3" fontId="27" fillId="4" borderId="11" xfId="0" applyNumberFormat="1" applyFont="1" applyFill="1" applyBorder="1" applyAlignment="1">
      <alignment horizontal="center" vertical="top" wrapText="1"/>
    </xf>
    <xf numFmtId="0" fontId="0" fillId="4" borderId="0" xfId="0" applyFill="1" applyAlignment="1">
      <alignment vertical="top"/>
    </xf>
    <xf numFmtId="0" fontId="27" fillId="4" borderId="0" xfId="0" applyFont="1" applyFill="1" applyAlignment="1">
      <alignment vertical="top"/>
    </xf>
    <xf numFmtId="3" fontId="27" fillId="0" borderId="40" xfId="0" applyNumberFormat="1" applyFont="1" applyBorder="1" applyAlignment="1">
      <alignment horizontal="center" vertical="top" wrapText="1"/>
    </xf>
    <xf numFmtId="0" fontId="28" fillId="0" borderId="0" xfId="0" applyFont="1" applyAlignment="1">
      <alignment vertical="top"/>
    </xf>
    <xf numFmtId="0" fontId="26" fillId="9" borderId="12" xfId="0" applyFont="1" applyFill="1" applyBorder="1" applyAlignment="1">
      <alignment horizontal="left" vertical="top"/>
    </xf>
    <xf numFmtId="3" fontId="28" fillId="4" borderId="5" xfId="0" applyNumberFormat="1" applyFont="1" applyFill="1" applyBorder="1" applyAlignment="1">
      <alignment horizontal="center" vertical="top"/>
    </xf>
    <xf numFmtId="3" fontId="28" fillId="4" borderId="13" xfId="1" applyNumberFormat="1" applyFont="1" applyFill="1" applyBorder="1" applyAlignment="1">
      <alignment horizontal="center" vertical="top"/>
    </xf>
    <xf numFmtId="0" fontId="26" fillId="12" borderId="12" xfId="0" applyFont="1" applyFill="1" applyBorder="1" applyAlignment="1">
      <alignment horizontal="left" vertical="top"/>
    </xf>
    <xf numFmtId="3" fontId="28" fillId="0" borderId="40" xfId="1" applyNumberFormat="1" applyFont="1" applyFill="1" applyBorder="1" applyAlignment="1">
      <alignment horizontal="center" vertical="top"/>
    </xf>
    <xf numFmtId="3" fontId="28" fillId="4" borderId="13" xfId="1" applyNumberFormat="1" applyFont="1" applyFill="1" applyBorder="1" applyAlignment="1">
      <alignment vertical="top"/>
    </xf>
    <xf numFmtId="0" fontId="26" fillId="9" borderId="14" xfId="0" applyFont="1" applyFill="1" applyBorder="1" applyAlignment="1">
      <alignment horizontal="left" vertical="top"/>
    </xf>
    <xf numFmtId="3" fontId="28" fillId="4" borderId="15" xfId="1" applyNumberFormat="1" applyFont="1" applyFill="1" applyBorder="1" applyAlignment="1">
      <alignment horizontal="center" vertical="top"/>
    </xf>
    <xf numFmtId="0" fontId="26" fillId="12" borderId="14" xfId="0" applyFont="1" applyFill="1" applyBorder="1" applyAlignment="1">
      <alignment horizontal="left" vertical="top"/>
    </xf>
    <xf numFmtId="3" fontId="28" fillId="4" borderId="6" xfId="0" applyNumberFormat="1" applyFont="1" applyFill="1" applyBorder="1" applyAlignment="1">
      <alignment horizontal="center" vertical="top"/>
    </xf>
    <xf numFmtId="3" fontId="28" fillId="4" borderId="15" xfId="1" applyNumberFormat="1" applyFont="1" applyFill="1" applyBorder="1" applyAlignment="1">
      <alignment vertical="top"/>
    </xf>
    <xf numFmtId="16" fontId="26" fillId="9" borderId="14" xfId="0" applyNumberFormat="1" applyFont="1" applyFill="1" applyBorder="1" applyAlignment="1">
      <alignment vertical="top"/>
    </xf>
    <xf numFmtId="16" fontId="26" fillId="12" borderId="14" xfId="0" applyNumberFormat="1" applyFont="1" applyFill="1" applyBorder="1" applyAlignment="1">
      <alignment vertical="top"/>
    </xf>
    <xf numFmtId="16" fontId="26" fillId="11" borderId="16" xfId="0" applyNumberFormat="1" applyFont="1" applyFill="1" applyBorder="1" applyAlignment="1">
      <alignment vertical="top"/>
    </xf>
    <xf numFmtId="3" fontId="26" fillId="11" borderId="11" xfId="1" applyNumberFormat="1" applyFont="1" applyFill="1" applyBorder="1" applyAlignment="1">
      <alignment horizontal="center" vertical="top"/>
    </xf>
    <xf numFmtId="16" fontId="26" fillId="13" borderId="16" xfId="0" applyNumberFormat="1" applyFont="1" applyFill="1" applyBorder="1" applyAlignment="1">
      <alignment vertical="top"/>
    </xf>
    <xf numFmtId="3" fontId="26" fillId="13" borderId="10" xfId="1" applyNumberFormat="1" applyFont="1" applyFill="1" applyBorder="1" applyAlignment="1">
      <alignment horizontal="center" vertical="top"/>
    </xf>
    <xf numFmtId="3" fontId="26" fillId="13" borderId="11" xfId="1" applyNumberFormat="1" applyFont="1" applyFill="1" applyBorder="1" applyAlignment="1">
      <alignment horizontal="center" vertical="top"/>
    </xf>
    <xf numFmtId="0" fontId="26" fillId="0" borderId="0" xfId="0" applyFont="1" applyAlignment="1">
      <alignment vertical="top"/>
    </xf>
    <xf numFmtId="3" fontId="26" fillId="0" borderId="40" xfId="1" applyNumberFormat="1" applyFont="1" applyFill="1" applyBorder="1" applyAlignment="1">
      <alignment horizontal="center" vertical="top"/>
    </xf>
    <xf numFmtId="3" fontId="26" fillId="13" borderId="10" xfId="1" applyNumberFormat="1" applyFont="1" applyFill="1" applyBorder="1" applyAlignment="1">
      <alignment vertical="top"/>
    </xf>
    <xf numFmtId="3" fontId="26" fillId="13" borderId="11" xfId="1" applyNumberFormat="1" applyFont="1" applyFill="1" applyBorder="1" applyAlignment="1">
      <alignment vertical="top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8" fillId="0" borderId="0" xfId="0" applyFont="1"/>
    <xf numFmtId="0" fontId="15" fillId="10" borderId="29" xfId="0" applyFont="1" applyFill="1" applyBorder="1" applyAlignment="1">
      <alignment horizontal="center" vertical="top" wrapText="1"/>
    </xf>
    <xf numFmtId="3" fontId="15" fillId="10" borderId="30" xfId="0" applyNumberFormat="1" applyFont="1" applyFill="1" applyBorder="1" applyAlignment="1">
      <alignment horizontal="center" vertical="top" wrapText="1"/>
    </xf>
    <xf numFmtId="3" fontId="15" fillId="10" borderId="31" xfId="0" applyNumberFormat="1" applyFont="1" applyFill="1" applyBorder="1" applyAlignment="1">
      <alignment horizontal="center" vertical="top" wrapText="1"/>
    </xf>
    <xf numFmtId="0" fontId="17" fillId="4" borderId="12" xfId="0" applyFont="1" applyFill="1" applyBorder="1" applyAlignment="1">
      <alignment horizontal="center" vertical="top"/>
    </xf>
    <xf numFmtId="0" fontId="18" fillId="4" borderId="14" xfId="0" applyFont="1" applyFill="1" applyBorder="1" applyAlignment="1">
      <alignment horizontal="center" vertical="top"/>
    </xf>
    <xf numFmtId="16" fontId="15" fillId="4" borderId="14" xfId="0" applyNumberFormat="1" applyFont="1" applyFill="1" applyBorder="1" applyAlignment="1">
      <alignment horizontal="center" vertical="top"/>
    </xf>
    <xf numFmtId="0" fontId="29" fillId="0" borderId="6" xfId="0" applyFont="1" applyBorder="1" applyAlignment="1">
      <alignment horizontal="center"/>
    </xf>
    <xf numFmtId="16" fontId="14" fillId="12" borderId="41" xfId="0" applyNumberFormat="1" applyFont="1" applyFill="1" applyBorder="1" applyAlignment="1">
      <alignment horizontal="center" vertical="top"/>
    </xf>
    <xf numFmtId="0" fontId="29" fillId="0" borderId="1" xfId="0" applyFont="1" applyBorder="1" applyAlignment="1">
      <alignment horizontal="center"/>
    </xf>
    <xf numFmtId="3" fontId="16" fillId="4" borderId="42" xfId="1" applyNumberFormat="1" applyFont="1" applyFill="1" applyBorder="1" applyAlignment="1">
      <alignment horizontal="center" vertical="top"/>
    </xf>
    <xf numFmtId="16" fontId="15" fillId="4" borderId="16" xfId="0" applyNumberFormat="1" applyFont="1" applyFill="1" applyBorder="1" applyAlignment="1">
      <alignment horizontal="center" vertical="top"/>
    </xf>
    <xf numFmtId="3" fontId="15" fillId="4" borderId="10" xfId="1" applyNumberFormat="1" applyFont="1" applyFill="1" applyBorder="1" applyAlignment="1">
      <alignment horizontal="center" vertical="top"/>
    </xf>
    <xf numFmtId="3" fontId="15" fillId="4" borderId="11" xfId="1" applyNumberFormat="1" applyFont="1" applyFill="1" applyBorder="1" applyAlignment="1">
      <alignment horizontal="center" vertical="top"/>
    </xf>
    <xf numFmtId="0" fontId="12" fillId="14" borderId="30" xfId="0" applyFont="1" applyFill="1" applyBorder="1" applyAlignment="1">
      <alignment horizontal="center" vertical="center"/>
    </xf>
    <xf numFmtId="0" fontId="12" fillId="14" borderId="31" xfId="0" applyFont="1" applyFill="1" applyBorder="1" applyAlignment="1">
      <alignment horizontal="center" vertical="center"/>
    </xf>
    <xf numFmtId="0" fontId="5" fillId="14" borderId="12" xfId="0" applyFont="1" applyFill="1" applyBorder="1"/>
    <xf numFmtId="187" fontId="5" fillId="4" borderId="13" xfId="1" applyNumberFormat="1" applyFont="1" applyFill="1" applyBorder="1" applyAlignment="1">
      <alignment vertical="center"/>
    </xf>
    <xf numFmtId="0" fontId="5" fillId="14" borderId="14" xfId="0" applyFont="1" applyFill="1" applyBorder="1"/>
    <xf numFmtId="187" fontId="4" fillId="4" borderId="6" xfId="1" applyNumberFormat="1" applyFont="1" applyFill="1" applyBorder="1" applyAlignment="1">
      <alignment vertical="center"/>
    </xf>
    <xf numFmtId="0" fontId="5" fillId="14" borderId="16" xfId="0" applyFont="1" applyFill="1" applyBorder="1"/>
    <xf numFmtId="187" fontId="7" fillId="14" borderId="35" xfId="1" applyNumberFormat="1" applyFont="1" applyFill="1" applyBorder="1" applyAlignment="1">
      <alignment vertical="center"/>
    </xf>
    <xf numFmtId="187" fontId="7" fillId="14" borderId="38" xfId="1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9" fillId="0" borderId="0" xfId="0" applyFont="1"/>
    <xf numFmtId="0" fontId="20" fillId="7" borderId="6" xfId="0" applyFont="1" applyFill="1" applyBorder="1" applyAlignment="1">
      <alignment horizontal="center" vertical="top" wrapText="1"/>
    </xf>
    <xf numFmtId="3" fontId="20" fillId="7" borderId="6" xfId="0" applyNumberFormat="1" applyFont="1" applyFill="1" applyBorder="1" applyAlignment="1">
      <alignment horizontal="center" vertical="top" wrapText="1"/>
    </xf>
    <xf numFmtId="0" fontId="20" fillId="12" borderId="6" xfId="0" applyFont="1" applyFill="1" applyBorder="1" applyAlignment="1">
      <alignment horizontal="left" vertical="top"/>
    </xf>
    <xf numFmtId="3" fontId="19" fillId="12" borderId="6" xfId="0" applyNumberFormat="1" applyFont="1" applyFill="1" applyBorder="1" applyAlignment="1">
      <alignment vertical="top"/>
    </xf>
    <xf numFmtId="3" fontId="19" fillId="12" borderId="6" xfId="1" applyNumberFormat="1" applyFont="1" applyFill="1" applyBorder="1" applyAlignment="1">
      <alignment vertical="top"/>
    </xf>
    <xf numFmtId="16" fontId="20" fillId="12" borderId="6" xfId="0" applyNumberFormat="1" applyFont="1" applyFill="1" applyBorder="1" applyAlignment="1">
      <alignment vertical="top"/>
    </xf>
    <xf numFmtId="16" fontId="20" fillId="13" borderId="6" xfId="0" applyNumberFormat="1" applyFont="1" applyFill="1" applyBorder="1" applyAlignment="1">
      <alignment vertical="top"/>
    </xf>
    <xf numFmtId="3" fontId="20" fillId="13" borderId="6" xfId="1" applyNumberFormat="1" applyFont="1" applyFill="1" applyBorder="1" applyAlignment="1">
      <alignment vertical="top"/>
    </xf>
    <xf numFmtId="3" fontId="26" fillId="0" borderId="0" xfId="0" applyNumberFormat="1" applyFont="1" applyAlignment="1">
      <alignment horizontal="center" vertical="center"/>
    </xf>
    <xf numFmtId="3" fontId="26" fillId="15" borderId="5" xfId="0" applyNumberFormat="1" applyFont="1" applyFill="1" applyBorder="1" applyAlignment="1">
      <alignment horizontal="center" vertical="top"/>
    </xf>
    <xf numFmtId="3" fontId="28" fillId="0" borderId="0" xfId="0" applyNumberFormat="1" applyFont="1"/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187" fontId="6" fillId="0" borderId="0" xfId="0" applyNumberFormat="1" applyFont="1"/>
    <xf numFmtId="3" fontId="0" fillId="0" borderId="0" xfId="0" applyNumberFormat="1"/>
    <xf numFmtId="187" fontId="8" fillId="4" borderId="5" xfId="1" applyNumberFormat="1" applyFont="1" applyFill="1" applyBorder="1"/>
    <xf numFmtId="0" fontId="32" fillId="4" borderId="0" xfId="0" applyFont="1" applyFill="1"/>
    <xf numFmtId="187" fontId="32" fillId="4" borderId="0" xfId="0" applyNumberFormat="1" applyFont="1" applyFill="1"/>
    <xf numFmtId="0" fontId="33" fillId="4" borderId="6" xfId="0" applyFont="1" applyFill="1" applyBorder="1"/>
    <xf numFmtId="0" fontId="33" fillId="4" borderId="0" xfId="0" applyFont="1" applyFill="1"/>
    <xf numFmtId="187" fontId="5" fillId="16" borderId="5" xfId="1" applyNumberFormat="1" applyFont="1" applyFill="1" applyBorder="1" applyAlignment="1">
      <alignment vertical="center"/>
    </xf>
    <xf numFmtId="187" fontId="5" fillId="16" borderId="5" xfId="1" applyNumberFormat="1" applyFont="1" applyFill="1" applyBorder="1"/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6" fillId="0" borderId="0" xfId="0" applyFont="1"/>
    <xf numFmtId="0" fontId="2" fillId="0" borderId="0" xfId="0" applyFont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4" fillId="4" borderId="7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/>
    </xf>
    <xf numFmtId="0" fontId="3" fillId="4" borderId="25" xfId="0" applyFont="1" applyFill="1" applyBorder="1" applyAlignment="1">
      <alignment horizontal="center"/>
    </xf>
    <xf numFmtId="0" fontId="3" fillId="4" borderId="26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4" borderId="22" xfId="0" applyFont="1" applyFill="1" applyBorder="1" applyAlignment="1">
      <alignment horizontal="center"/>
    </xf>
    <xf numFmtId="0" fontId="4" fillId="12" borderId="7" xfId="0" applyFont="1" applyFill="1" applyBorder="1" applyAlignment="1">
      <alignment horizontal="center" vertical="top"/>
    </xf>
    <xf numFmtId="0" fontId="4" fillId="12" borderId="28" xfId="0" applyFont="1" applyFill="1" applyBorder="1" applyAlignment="1">
      <alignment horizontal="center" vertical="top"/>
    </xf>
    <xf numFmtId="0" fontId="3" fillId="5" borderId="24" xfId="0" applyFont="1" applyFill="1" applyBorder="1" applyAlignment="1">
      <alignment horizontal="center" vertical="top"/>
    </xf>
    <xf numFmtId="0" fontId="3" fillId="5" borderId="25" xfId="0" applyFont="1" applyFill="1" applyBorder="1" applyAlignment="1">
      <alignment horizontal="center" vertical="top"/>
    </xf>
    <xf numFmtId="0" fontId="3" fillId="5" borderId="26" xfId="0" applyFont="1" applyFill="1" applyBorder="1" applyAlignment="1">
      <alignment horizontal="center" vertical="top"/>
    </xf>
    <xf numFmtId="0" fontId="3" fillId="2" borderId="24" xfId="0" applyFont="1" applyFill="1" applyBorder="1" applyAlignment="1">
      <alignment horizontal="center" vertical="top"/>
    </xf>
    <xf numFmtId="0" fontId="3" fillId="2" borderId="25" xfId="0" applyFont="1" applyFill="1" applyBorder="1" applyAlignment="1">
      <alignment horizontal="center" vertical="top"/>
    </xf>
    <xf numFmtId="0" fontId="3" fillId="2" borderId="26" xfId="0" applyFont="1" applyFill="1" applyBorder="1" applyAlignment="1">
      <alignment horizontal="center" vertical="top"/>
    </xf>
    <xf numFmtId="0" fontId="3" fillId="3" borderId="20" xfId="0" applyFont="1" applyFill="1" applyBorder="1" applyAlignment="1">
      <alignment horizontal="center" vertical="top"/>
    </xf>
    <xf numFmtId="0" fontId="3" fillId="3" borderId="21" xfId="0" applyFont="1" applyFill="1" applyBorder="1" applyAlignment="1">
      <alignment horizontal="center" vertical="top"/>
    </xf>
    <xf numFmtId="0" fontId="3" fillId="3" borderId="22" xfId="0" applyFont="1" applyFill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4" fillId="12" borderId="36" xfId="0" applyFont="1" applyFill="1" applyBorder="1" applyAlignment="1">
      <alignment horizontal="center" vertical="center"/>
    </xf>
    <xf numFmtId="0" fontId="4" fillId="12" borderId="37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/>
    </xf>
    <xf numFmtId="0" fontId="3" fillId="5" borderId="26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4" fillId="4" borderId="32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3" fillId="4" borderId="34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27" fillId="6" borderId="39" xfId="0" applyFont="1" applyFill="1" applyBorder="1" applyAlignment="1">
      <alignment horizontal="center" vertical="center"/>
    </xf>
    <xf numFmtId="0" fontId="27" fillId="6" borderId="8" xfId="0" applyFont="1" applyFill="1" applyBorder="1" applyAlignment="1">
      <alignment horizontal="center" vertical="center"/>
    </xf>
    <xf numFmtId="0" fontId="27" fillId="6" borderId="9" xfId="0" applyFont="1" applyFill="1" applyBorder="1" applyAlignment="1">
      <alignment horizontal="center" vertical="center"/>
    </xf>
    <xf numFmtId="0" fontId="27" fillId="10" borderId="39" xfId="0" applyFont="1" applyFill="1" applyBorder="1" applyAlignment="1">
      <alignment horizontal="center" vertical="center"/>
    </xf>
    <xf numFmtId="0" fontId="27" fillId="10" borderId="8" xfId="0" applyFont="1" applyFill="1" applyBorder="1" applyAlignment="1">
      <alignment horizontal="center" vertical="center"/>
    </xf>
    <xf numFmtId="0" fontId="27" fillId="10" borderId="9" xfId="0" applyFont="1" applyFill="1" applyBorder="1" applyAlignment="1">
      <alignment horizontal="center" vertical="center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top"/>
    </xf>
    <xf numFmtId="0" fontId="15" fillId="6" borderId="3" xfId="0" applyFont="1" applyFill="1" applyBorder="1" applyAlignment="1">
      <alignment horizontal="center" vertical="top"/>
    </xf>
    <xf numFmtId="0" fontId="15" fillId="6" borderId="4" xfId="0" applyFont="1" applyFill="1" applyBorder="1" applyAlignment="1">
      <alignment horizontal="center" vertical="top"/>
    </xf>
    <xf numFmtId="0" fontId="3" fillId="14" borderId="7" xfId="0" applyFont="1" applyFill="1" applyBorder="1" applyAlignment="1">
      <alignment horizontal="center" vertical="center"/>
    </xf>
    <xf numFmtId="0" fontId="3" fillId="14" borderId="28" xfId="0" applyFont="1" applyFill="1" applyBorder="1" applyAlignment="1">
      <alignment horizontal="center" vertical="center"/>
    </xf>
    <xf numFmtId="0" fontId="12" fillId="14" borderId="24" xfId="0" applyFont="1" applyFill="1" applyBorder="1" applyAlignment="1">
      <alignment horizontal="center" vertical="center"/>
    </xf>
    <xf numFmtId="0" fontId="12" fillId="14" borderId="25" xfId="0" applyFont="1" applyFill="1" applyBorder="1" applyAlignment="1">
      <alignment horizontal="center" vertical="center"/>
    </xf>
    <xf numFmtId="0" fontId="12" fillId="14" borderId="27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/>
    </xf>
  </cellXfs>
  <cellStyles count="5">
    <cellStyle name="Comma 149" xfId="3" xr:uid="{4B36F697-011C-4685-B716-8F01B3CA0BDB}"/>
    <cellStyle name="Comma 6" xfId="4" xr:uid="{C13A49EA-297F-4B6A-A020-EB79FFEBC74E}"/>
    <cellStyle name="Normal 149" xfId="2" xr:uid="{B41B6EC6-66E6-4785-8E22-A972031E5313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1;&#3619;&#3632;&#3594;&#3634;&#3585;&#3619;%20_31%20&#3608;&#3588;%2064/64_&#3585;&#3621;&#3640;&#3656;&#3617;&#3629;&#3634;&#3618;&#3640;%20&#3607;&#3632;&#3648;&#3610;&#3637;&#3618;&#3609;&#3619;&#3634;&#3625;&#3598;&#3619;&#3660;%20&#3611;&#3637;%2064_31%20&#3608;&#3588;%2064%20&#3648;&#3611;&#3657;&#3591;%20&#3604;&#3638;&#3591;%2018056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1;&#3619;&#3632;&#3594;&#3634;&#3585;&#3619;%20_31%20&#3608;&#3588;%2064/27%20&#3617;&#3636;&#3618;%20%2065_%20&#3585;&#3621;&#3634;&#3591;&#3611;&#3637;%2065_&#3592;&#3635;&#3609;&#3623;&#3609;&#3611;&#3619;&#3632;&#3594;&#3634;&#3585;&#3619;&#3649;&#3618;&#3585;&#3619;&#3634;&#3618;&#3629;&#3634;&#3618;&#3640;%20&#3607;&#3632;&#3648;&#3610;&#3637;&#3618;&#3609;&#3619;&#3634;&#3625;%20&#3600;&#3634;&#3609;&#3648;&#3611;&#3657;&#3591;&#3588;&#3635;&#3609;&#3623;&#36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กลุ่มอายุ 64"/>
      <sheetName val="Sheet3"/>
    </sheetNames>
    <sheetDataSet>
      <sheetData sheetId="0">
        <row r="2">
          <cell r="B2">
            <v>1104</v>
          </cell>
          <cell r="C2">
            <v>990</v>
          </cell>
          <cell r="D2">
            <v>1103</v>
          </cell>
          <cell r="E2">
            <v>1058</v>
          </cell>
          <cell r="F2">
            <v>1135</v>
          </cell>
          <cell r="G2">
            <v>1025</v>
          </cell>
          <cell r="H2">
            <v>1129</v>
          </cell>
          <cell r="I2">
            <v>1179</v>
          </cell>
          <cell r="J2">
            <v>1370</v>
          </cell>
          <cell r="K2">
            <v>1180</v>
          </cell>
          <cell r="L2">
            <v>1264</v>
          </cell>
          <cell r="M2">
            <v>1183</v>
          </cell>
          <cell r="N2">
            <v>1327</v>
          </cell>
          <cell r="O2">
            <v>1313</v>
          </cell>
          <cell r="P2">
            <v>1329</v>
          </cell>
          <cell r="Q2">
            <v>1303</v>
          </cell>
          <cell r="R2">
            <v>1279</v>
          </cell>
          <cell r="S2">
            <v>1226</v>
          </cell>
          <cell r="T2">
            <v>1315</v>
          </cell>
          <cell r="U2">
            <v>1263</v>
          </cell>
          <cell r="V2">
            <v>1193</v>
          </cell>
          <cell r="W2">
            <v>1164</v>
          </cell>
          <cell r="X2">
            <v>1231</v>
          </cell>
          <cell r="Y2">
            <v>1040</v>
          </cell>
          <cell r="Z2">
            <v>1198</v>
          </cell>
          <cell r="AA2">
            <v>1087</v>
          </cell>
          <cell r="AB2">
            <v>1236</v>
          </cell>
          <cell r="AC2">
            <v>1152</v>
          </cell>
          <cell r="AD2">
            <v>1270</v>
          </cell>
          <cell r="AE2">
            <v>1167</v>
          </cell>
          <cell r="AF2">
            <v>1272</v>
          </cell>
          <cell r="AG2">
            <v>1157</v>
          </cell>
          <cell r="AH2">
            <v>1281</v>
          </cell>
          <cell r="AI2">
            <v>1197</v>
          </cell>
          <cell r="AJ2">
            <v>1187</v>
          </cell>
          <cell r="AK2">
            <v>1224</v>
          </cell>
          <cell r="AL2">
            <v>1237</v>
          </cell>
          <cell r="AM2">
            <v>1215</v>
          </cell>
          <cell r="AN2">
            <v>1233</v>
          </cell>
          <cell r="AO2">
            <v>1154</v>
          </cell>
          <cell r="AP2">
            <v>1152</v>
          </cell>
          <cell r="AQ2">
            <v>1150</v>
          </cell>
          <cell r="AR2">
            <v>1152</v>
          </cell>
          <cell r="AS2">
            <v>1300</v>
          </cell>
          <cell r="AT2">
            <v>1173</v>
          </cell>
          <cell r="AU2">
            <v>1213</v>
          </cell>
          <cell r="AV2">
            <v>1341</v>
          </cell>
          <cell r="AW2">
            <v>1423</v>
          </cell>
          <cell r="AX2">
            <v>1486</v>
          </cell>
          <cell r="AY2">
            <v>1507</v>
          </cell>
          <cell r="AZ2">
            <v>1553</v>
          </cell>
          <cell r="BA2">
            <v>1589</v>
          </cell>
          <cell r="BB2">
            <v>1570</v>
          </cell>
          <cell r="BC2">
            <v>1660</v>
          </cell>
          <cell r="BD2">
            <v>1560</v>
          </cell>
          <cell r="BE2">
            <v>1606</v>
          </cell>
          <cell r="BF2">
            <v>1488</v>
          </cell>
          <cell r="BG2">
            <v>1603</v>
          </cell>
          <cell r="BH2">
            <v>1623</v>
          </cell>
          <cell r="BI2">
            <v>1693</v>
          </cell>
          <cell r="BJ2">
            <v>1482</v>
          </cell>
          <cell r="BK2">
            <v>1668</v>
          </cell>
          <cell r="BL2">
            <v>1473</v>
          </cell>
          <cell r="BM2">
            <v>1704</v>
          </cell>
          <cell r="BN2">
            <v>1511</v>
          </cell>
          <cell r="BO2">
            <v>1654</v>
          </cell>
          <cell r="BP2">
            <v>1386</v>
          </cell>
          <cell r="BQ2">
            <v>1538</v>
          </cell>
          <cell r="BR2">
            <v>1438</v>
          </cell>
          <cell r="BS2">
            <v>1631</v>
          </cell>
          <cell r="BT2">
            <v>1463</v>
          </cell>
          <cell r="BU2">
            <v>1696</v>
          </cell>
          <cell r="BV2">
            <v>1614</v>
          </cell>
          <cell r="BW2">
            <v>1769</v>
          </cell>
          <cell r="BX2">
            <v>1537</v>
          </cell>
          <cell r="BY2">
            <v>1716</v>
          </cell>
          <cell r="BZ2">
            <v>1698</v>
          </cell>
          <cell r="CA2">
            <v>1854</v>
          </cell>
          <cell r="CB2">
            <v>1735</v>
          </cell>
          <cell r="CC2">
            <v>1947</v>
          </cell>
          <cell r="CD2">
            <v>1713</v>
          </cell>
          <cell r="CE2">
            <v>1953</v>
          </cell>
          <cell r="CF2">
            <v>1708</v>
          </cell>
          <cell r="CG2">
            <v>2009</v>
          </cell>
          <cell r="CH2">
            <v>1749</v>
          </cell>
          <cell r="CI2">
            <v>1925</v>
          </cell>
          <cell r="CJ2">
            <v>1665</v>
          </cell>
          <cell r="CK2">
            <v>2014</v>
          </cell>
          <cell r="CL2">
            <v>1774</v>
          </cell>
          <cell r="CM2">
            <v>1895</v>
          </cell>
          <cell r="CN2">
            <v>1689</v>
          </cell>
          <cell r="CO2">
            <v>1884</v>
          </cell>
          <cell r="CP2">
            <v>1578</v>
          </cell>
          <cell r="CQ2">
            <v>1782</v>
          </cell>
          <cell r="CR2">
            <v>1663</v>
          </cell>
          <cell r="CS2">
            <v>1880</v>
          </cell>
          <cell r="CT2">
            <v>1545</v>
          </cell>
          <cell r="CU2">
            <v>1756</v>
          </cell>
          <cell r="CV2">
            <v>1565</v>
          </cell>
          <cell r="CW2">
            <v>1838</v>
          </cell>
          <cell r="CX2">
            <v>1663</v>
          </cell>
          <cell r="CY2">
            <v>1971</v>
          </cell>
          <cell r="CZ2">
            <v>1627</v>
          </cell>
          <cell r="DA2">
            <v>1903</v>
          </cell>
          <cell r="DB2">
            <v>1565</v>
          </cell>
          <cell r="DC2">
            <v>1867</v>
          </cell>
          <cell r="DD2">
            <v>1620</v>
          </cell>
          <cell r="DE2">
            <v>1951</v>
          </cell>
          <cell r="DF2">
            <v>1568</v>
          </cell>
          <cell r="DG2">
            <v>1798</v>
          </cell>
          <cell r="DH2">
            <v>1470</v>
          </cell>
          <cell r="DI2">
            <v>1808</v>
          </cell>
          <cell r="DJ2">
            <v>1564</v>
          </cell>
          <cell r="DK2">
            <v>1815</v>
          </cell>
          <cell r="DL2">
            <v>1443</v>
          </cell>
          <cell r="DM2">
            <v>1885</v>
          </cell>
          <cell r="DN2">
            <v>1360</v>
          </cell>
          <cell r="DO2">
            <v>1675</v>
          </cell>
          <cell r="DP2">
            <v>1410</v>
          </cell>
          <cell r="DQ2">
            <v>1687</v>
          </cell>
          <cell r="DR2">
            <v>1297</v>
          </cell>
          <cell r="DS2">
            <v>1553</v>
          </cell>
          <cell r="DT2">
            <v>1280</v>
          </cell>
          <cell r="DU2">
            <v>1573</v>
          </cell>
          <cell r="DV2">
            <v>1168</v>
          </cell>
          <cell r="DW2">
            <v>1472</v>
          </cell>
          <cell r="DX2">
            <v>1047</v>
          </cell>
          <cell r="DY2">
            <v>1235</v>
          </cell>
          <cell r="DZ2">
            <v>1034</v>
          </cell>
          <cell r="EA2">
            <v>1243</v>
          </cell>
          <cell r="EB2">
            <v>911</v>
          </cell>
          <cell r="EC2">
            <v>1177</v>
          </cell>
          <cell r="ED2">
            <v>817</v>
          </cell>
          <cell r="EE2">
            <v>1046</v>
          </cell>
          <cell r="EF2">
            <v>787</v>
          </cell>
          <cell r="EG2">
            <v>1060</v>
          </cell>
          <cell r="EH2">
            <v>767</v>
          </cell>
          <cell r="EI2">
            <v>954</v>
          </cell>
          <cell r="EJ2">
            <v>653</v>
          </cell>
          <cell r="EK2">
            <v>878</v>
          </cell>
          <cell r="EL2">
            <v>650</v>
          </cell>
          <cell r="EM2">
            <v>799</v>
          </cell>
          <cell r="EN2">
            <v>581</v>
          </cell>
          <cell r="EO2">
            <v>735</v>
          </cell>
          <cell r="EP2">
            <v>530</v>
          </cell>
          <cell r="EQ2">
            <v>742</v>
          </cell>
          <cell r="ER2">
            <v>424</v>
          </cell>
          <cell r="ES2">
            <v>612</v>
          </cell>
          <cell r="ET2">
            <v>398</v>
          </cell>
          <cell r="EU2">
            <v>506</v>
          </cell>
          <cell r="EV2">
            <v>378</v>
          </cell>
          <cell r="EW2">
            <v>495</v>
          </cell>
          <cell r="EX2">
            <v>323</v>
          </cell>
          <cell r="EY2">
            <v>389</v>
          </cell>
          <cell r="EZ2">
            <v>313</v>
          </cell>
          <cell r="FA2">
            <v>422</v>
          </cell>
          <cell r="FB2">
            <v>271</v>
          </cell>
          <cell r="FC2">
            <v>420</v>
          </cell>
          <cell r="FD2">
            <v>236</v>
          </cell>
          <cell r="FE2">
            <v>391</v>
          </cell>
          <cell r="FF2">
            <v>229</v>
          </cell>
          <cell r="FG2">
            <v>357</v>
          </cell>
          <cell r="FH2">
            <v>165</v>
          </cell>
          <cell r="FI2">
            <v>301</v>
          </cell>
          <cell r="FJ2">
            <v>194</v>
          </cell>
          <cell r="FK2">
            <v>310</v>
          </cell>
          <cell r="FL2">
            <v>220</v>
          </cell>
          <cell r="FM2">
            <v>276</v>
          </cell>
          <cell r="FN2">
            <v>142</v>
          </cell>
          <cell r="FO2">
            <v>253</v>
          </cell>
          <cell r="FP2">
            <v>159</v>
          </cell>
          <cell r="FQ2">
            <v>209</v>
          </cell>
          <cell r="FR2">
            <v>107</v>
          </cell>
          <cell r="FS2">
            <v>191</v>
          </cell>
          <cell r="FT2">
            <v>81</v>
          </cell>
          <cell r="FU2">
            <v>155</v>
          </cell>
          <cell r="FV2">
            <v>92</v>
          </cell>
          <cell r="FW2">
            <v>136</v>
          </cell>
          <cell r="FX2">
            <v>59</v>
          </cell>
          <cell r="FY2">
            <v>123</v>
          </cell>
          <cell r="FZ2">
            <v>49</v>
          </cell>
          <cell r="GA2">
            <v>101</v>
          </cell>
          <cell r="GB2">
            <v>50</v>
          </cell>
          <cell r="GC2">
            <v>71</v>
          </cell>
          <cell r="GD2">
            <v>42</v>
          </cell>
          <cell r="GE2">
            <v>60</v>
          </cell>
          <cell r="GF2">
            <v>19</v>
          </cell>
          <cell r="GG2">
            <v>56</v>
          </cell>
          <cell r="GH2">
            <v>16</v>
          </cell>
          <cell r="GI2">
            <v>46</v>
          </cell>
          <cell r="GJ2">
            <v>19</v>
          </cell>
          <cell r="GK2">
            <v>27</v>
          </cell>
          <cell r="GL2">
            <v>13</v>
          </cell>
          <cell r="GM2">
            <v>32</v>
          </cell>
          <cell r="GN2">
            <v>9</v>
          </cell>
          <cell r="GO2">
            <v>21</v>
          </cell>
          <cell r="GP2">
            <v>9</v>
          </cell>
          <cell r="GQ2">
            <v>18</v>
          </cell>
          <cell r="GR2">
            <v>5</v>
          </cell>
          <cell r="GS2">
            <v>16</v>
          </cell>
          <cell r="GT2">
            <v>3</v>
          </cell>
          <cell r="GU2">
            <v>8</v>
          </cell>
          <cell r="GV2">
            <v>34</v>
          </cell>
          <cell r="GW2">
            <v>28</v>
          </cell>
          <cell r="GX2">
            <v>0</v>
          </cell>
          <cell r="GY2">
            <v>0</v>
          </cell>
        </row>
        <row r="3">
          <cell r="B3">
            <v>1295</v>
          </cell>
          <cell r="C3">
            <v>1246</v>
          </cell>
          <cell r="D3">
            <v>1357</v>
          </cell>
          <cell r="E3">
            <v>1284</v>
          </cell>
          <cell r="F3">
            <v>1423</v>
          </cell>
          <cell r="G3">
            <v>1410</v>
          </cell>
          <cell r="H3">
            <v>1674</v>
          </cell>
          <cell r="I3">
            <v>1547</v>
          </cell>
          <cell r="J3">
            <v>1815</v>
          </cell>
          <cell r="K3">
            <v>1754</v>
          </cell>
          <cell r="L3">
            <v>1798</v>
          </cell>
          <cell r="M3">
            <v>1779</v>
          </cell>
          <cell r="N3">
            <v>1934</v>
          </cell>
          <cell r="O3">
            <v>1832</v>
          </cell>
          <cell r="P3">
            <v>1994</v>
          </cell>
          <cell r="Q3">
            <v>1991</v>
          </cell>
          <cell r="R3">
            <v>1974</v>
          </cell>
          <cell r="S3">
            <v>1855</v>
          </cell>
          <cell r="T3">
            <v>2030</v>
          </cell>
          <cell r="U3">
            <v>1959</v>
          </cell>
          <cell r="V3">
            <v>1968</v>
          </cell>
          <cell r="W3">
            <v>1758</v>
          </cell>
          <cell r="X3">
            <v>1888</v>
          </cell>
          <cell r="Y3">
            <v>1684</v>
          </cell>
          <cell r="Z3">
            <v>1901</v>
          </cell>
          <cell r="AA3">
            <v>1816</v>
          </cell>
          <cell r="AB3">
            <v>1856</v>
          </cell>
          <cell r="AC3">
            <v>1819</v>
          </cell>
          <cell r="AD3">
            <v>1927</v>
          </cell>
          <cell r="AE3">
            <v>1828</v>
          </cell>
          <cell r="AF3">
            <v>1952</v>
          </cell>
          <cell r="AG3">
            <v>1968</v>
          </cell>
          <cell r="AH3">
            <v>1896</v>
          </cell>
          <cell r="AI3">
            <v>1803</v>
          </cell>
          <cell r="AJ3">
            <v>1820</v>
          </cell>
          <cell r="AK3">
            <v>1852</v>
          </cell>
          <cell r="AL3">
            <v>1766</v>
          </cell>
          <cell r="AM3">
            <v>1749</v>
          </cell>
          <cell r="AN3">
            <v>1789</v>
          </cell>
          <cell r="AO3">
            <v>1952</v>
          </cell>
          <cell r="AP3">
            <v>1844</v>
          </cell>
          <cell r="AQ3">
            <v>2289</v>
          </cell>
          <cell r="AR3">
            <v>1872</v>
          </cell>
          <cell r="AS3">
            <v>2737</v>
          </cell>
          <cell r="AT3">
            <v>1805</v>
          </cell>
          <cell r="AU3">
            <v>2381</v>
          </cell>
          <cell r="AV3">
            <v>1854</v>
          </cell>
          <cell r="AW3">
            <v>2379</v>
          </cell>
          <cell r="AX3">
            <v>2112</v>
          </cell>
          <cell r="AY3">
            <v>2385</v>
          </cell>
          <cell r="AZ3">
            <v>2083</v>
          </cell>
          <cell r="BA3">
            <v>2497</v>
          </cell>
          <cell r="BB3">
            <v>2065</v>
          </cell>
          <cell r="BC3">
            <v>2366</v>
          </cell>
          <cell r="BD3">
            <v>2022</v>
          </cell>
          <cell r="BE3">
            <v>2298</v>
          </cell>
          <cell r="BF3">
            <v>2029</v>
          </cell>
          <cell r="BG3">
            <v>2235</v>
          </cell>
          <cell r="BH3">
            <v>2216</v>
          </cell>
          <cell r="BI3">
            <v>2303</v>
          </cell>
          <cell r="BJ3">
            <v>2140</v>
          </cell>
          <cell r="BK3">
            <v>2329</v>
          </cell>
          <cell r="BL3">
            <v>2035</v>
          </cell>
          <cell r="BM3">
            <v>2220</v>
          </cell>
          <cell r="BN3">
            <v>1928</v>
          </cell>
          <cell r="BO3">
            <v>2162</v>
          </cell>
          <cell r="BP3">
            <v>1893</v>
          </cell>
          <cell r="BQ3">
            <v>2132</v>
          </cell>
          <cell r="BR3">
            <v>1882</v>
          </cell>
          <cell r="BS3">
            <v>2247</v>
          </cell>
          <cell r="BT3">
            <v>2033</v>
          </cell>
          <cell r="BU3">
            <v>2399</v>
          </cell>
          <cell r="BV3">
            <v>2088</v>
          </cell>
          <cell r="BW3">
            <v>2436</v>
          </cell>
          <cell r="BX3">
            <v>2161</v>
          </cell>
          <cell r="BY3">
            <v>2502</v>
          </cell>
          <cell r="BZ3">
            <v>2325</v>
          </cell>
          <cell r="CA3">
            <v>2610</v>
          </cell>
          <cell r="CB3">
            <v>2461</v>
          </cell>
          <cell r="CC3">
            <v>2797</v>
          </cell>
          <cell r="CD3">
            <v>2464</v>
          </cell>
          <cell r="CE3">
            <v>2876</v>
          </cell>
          <cell r="CF3">
            <v>2593</v>
          </cell>
          <cell r="CG3">
            <v>3013</v>
          </cell>
          <cell r="CH3">
            <v>2715</v>
          </cell>
          <cell r="CI3">
            <v>3016</v>
          </cell>
          <cell r="CJ3">
            <v>2626</v>
          </cell>
          <cell r="CK3">
            <v>2916</v>
          </cell>
          <cell r="CL3">
            <v>2579</v>
          </cell>
          <cell r="CM3">
            <v>2926</v>
          </cell>
          <cell r="CN3">
            <v>2504</v>
          </cell>
          <cell r="CO3">
            <v>2928</v>
          </cell>
          <cell r="CP3">
            <v>2436</v>
          </cell>
          <cell r="CQ3">
            <v>2828</v>
          </cell>
          <cell r="CR3">
            <v>2404</v>
          </cell>
          <cell r="CS3">
            <v>2701</v>
          </cell>
          <cell r="CT3">
            <v>2290</v>
          </cell>
          <cell r="CU3">
            <v>2637</v>
          </cell>
          <cell r="CV3">
            <v>2244</v>
          </cell>
          <cell r="CW3">
            <v>2705</v>
          </cell>
          <cell r="CX3">
            <v>2387</v>
          </cell>
          <cell r="CY3">
            <v>2754</v>
          </cell>
          <cell r="CZ3">
            <v>2260</v>
          </cell>
          <cell r="DA3">
            <v>2526</v>
          </cell>
          <cell r="DB3">
            <v>2143</v>
          </cell>
          <cell r="DC3">
            <v>2488</v>
          </cell>
          <cell r="DD3">
            <v>2204</v>
          </cell>
          <cell r="DE3">
            <v>2449</v>
          </cell>
          <cell r="DF3">
            <v>1988</v>
          </cell>
          <cell r="DG3">
            <v>2299</v>
          </cell>
          <cell r="DH3">
            <v>1885</v>
          </cell>
          <cell r="DI3">
            <v>2169</v>
          </cell>
          <cell r="DJ3">
            <v>1843</v>
          </cell>
          <cell r="DK3">
            <v>2208</v>
          </cell>
          <cell r="DL3">
            <v>1704</v>
          </cell>
          <cell r="DM3">
            <v>2076</v>
          </cell>
          <cell r="DN3">
            <v>1567</v>
          </cell>
          <cell r="DO3">
            <v>1839</v>
          </cell>
          <cell r="DP3">
            <v>1508</v>
          </cell>
          <cell r="DQ3">
            <v>1810</v>
          </cell>
          <cell r="DR3">
            <v>1364</v>
          </cell>
          <cell r="DS3">
            <v>1669</v>
          </cell>
          <cell r="DT3">
            <v>1404</v>
          </cell>
          <cell r="DU3">
            <v>1683</v>
          </cell>
          <cell r="DV3">
            <v>1265</v>
          </cell>
          <cell r="DW3">
            <v>1491</v>
          </cell>
          <cell r="DX3">
            <v>1080</v>
          </cell>
          <cell r="DY3">
            <v>1369</v>
          </cell>
          <cell r="DZ3">
            <v>973</v>
          </cell>
          <cell r="EA3">
            <v>1326</v>
          </cell>
          <cell r="EB3">
            <v>864</v>
          </cell>
          <cell r="EC3">
            <v>1161</v>
          </cell>
          <cell r="ED3">
            <v>769</v>
          </cell>
          <cell r="EE3">
            <v>1057</v>
          </cell>
          <cell r="EF3">
            <v>843</v>
          </cell>
          <cell r="EG3">
            <v>1163</v>
          </cell>
          <cell r="EH3">
            <v>790</v>
          </cell>
          <cell r="EI3">
            <v>994</v>
          </cell>
          <cell r="EJ3">
            <v>753</v>
          </cell>
          <cell r="EK3">
            <v>1008</v>
          </cell>
          <cell r="EL3">
            <v>682</v>
          </cell>
          <cell r="EM3">
            <v>931</v>
          </cell>
          <cell r="EN3">
            <v>616</v>
          </cell>
          <cell r="EO3">
            <v>780</v>
          </cell>
          <cell r="EP3">
            <v>609</v>
          </cell>
          <cell r="EQ3">
            <v>740</v>
          </cell>
          <cell r="ER3">
            <v>502</v>
          </cell>
          <cell r="ES3">
            <v>649</v>
          </cell>
          <cell r="ET3">
            <v>442</v>
          </cell>
          <cell r="EU3">
            <v>575</v>
          </cell>
          <cell r="EV3">
            <v>385</v>
          </cell>
          <cell r="EW3">
            <v>510</v>
          </cell>
          <cell r="EX3">
            <v>346</v>
          </cell>
          <cell r="EY3">
            <v>454</v>
          </cell>
          <cell r="EZ3">
            <v>301</v>
          </cell>
          <cell r="FA3">
            <v>407</v>
          </cell>
          <cell r="FB3">
            <v>294</v>
          </cell>
          <cell r="FC3">
            <v>374</v>
          </cell>
          <cell r="FD3">
            <v>210</v>
          </cell>
          <cell r="FE3">
            <v>294</v>
          </cell>
          <cell r="FF3">
            <v>234</v>
          </cell>
          <cell r="FG3">
            <v>346</v>
          </cell>
          <cell r="FH3">
            <v>190</v>
          </cell>
          <cell r="FI3">
            <v>314</v>
          </cell>
          <cell r="FJ3">
            <v>163</v>
          </cell>
          <cell r="FK3">
            <v>268</v>
          </cell>
          <cell r="FL3">
            <v>152</v>
          </cell>
          <cell r="FM3">
            <v>246</v>
          </cell>
          <cell r="FN3">
            <v>133</v>
          </cell>
          <cell r="FO3">
            <v>202</v>
          </cell>
          <cell r="FP3">
            <v>109</v>
          </cell>
          <cell r="FQ3">
            <v>197</v>
          </cell>
          <cell r="FR3">
            <v>102</v>
          </cell>
          <cell r="FS3">
            <v>150</v>
          </cell>
          <cell r="FT3">
            <v>70</v>
          </cell>
          <cell r="FU3">
            <v>128</v>
          </cell>
          <cell r="FV3">
            <v>80</v>
          </cell>
          <cell r="FW3">
            <v>130</v>
          </cell>
          <cell r="FX3">
            <v>53</v>
          </cell>
          <cell r="FY3">
            <v>92</v>
          </cell>
          <cell r="FZ3">
            <v>35</v>
          </cell>
          <cell r="GA3">
            <v>84</v>
          </cell>
          <cell r="GB3">
            <v>42</v>
          </cell>
          <cell r="GC3">
            <v>52</v>
          </cell>
          <cell r="GD3">
            <v>29</v>
          </cell>
          <cell r="GE3">
            <v>56</v>
          </cell>
          <cell r="GF3">
            <v>28</v>
          </cell>
          <cell r="GG3">
            <v>44</v>
          </cell>
          <cell r="GH3">
            <v>17</v>
          </cell>
          <cell r="GI3">
            <v>46</v>
          </cell>
          <cell r="GJ3">
            <v>12</v>
          </cell>
          <cell r="GK3">
            <v>28</v>
          </cell>
          <cell r="GL3">
            <v>7</v>
          </cell>
          <cell r="GM3">
            <v>22</v>
          </cell>
          <cell r="GN3">
            <v>13</v>
          </cell>
          <cell r="GO3">
            <v>15</v>
          </cell>
          <cell r="GP3">
            <v>6</v>
          </cell>
          <cell r="GQ3">
            <v>5</v>
          </cell>
          <cell r="GR3">
            <v>6</v>
          </cell>
          <cell r="GS3">
            <v>6</v>
          </cell>
          <cell r="GT3">
            <v>3</v>
          </cell>
          <cell r="GU3">
            <v>3</v>
          </cell>
          <cell r="GV3">
            <v>21</v>
          </cell>
          <cell r="GW3">
            <v>35</v>
          </cell>
          <cell r="GX3">
            <v>0</v>
          </cell>
          <cell r="GY3">
            <v>0</v>
          </cell>
        </row>
        <row r="4">
          <cell r="B4">
            <v>813</v>
          </cell>
          <cell r="C4">
            <v>722</v>
          </cell>
          <cell r="D4">
            <v>924</v>
          </cell>
          <cell r="E4">
            <v>822</v>
          </cell>
          <cell r="F4">
            <v>967</v>
          </cell>
          <cell r="G4">
            <v>873</v>
          </cell>
          <cell r="H4">
            <v>1043</v>
          </cell>
          <cell r="I4">
            <v>973</v>
          </cell>
          <cell r="J4">
            <v>1123</v>
          </cell>
          <cell r="K4">
            <v>1051</v>
          </cell>
          <cell r="L4">
            <v>1101</v>
          </cell>
          <cell r="M4">
            <v>988</v>
          </cell>
          <cell r="N4">
            <v>1210</v>
          </cell>
          <cell r="O4">
            <v>1053</v>
          </cell>
          <cell r="P4">
            <v>1212</v>
          </cell>
          <cell r="Q4">
            <v>1112</v>
          </cell>
          <cell r="R4">
            <v>1186</v>
          </cell>
          <cell r="S4">
            <v>1142</v>
          </cell>
          <cell r="T4">
            <v>1339</v>
          </cell>
          <cell r="U4">
            <v>1192</v>
          </cell>
          <cell r="V4">
            <v>1226</v>
          </cell>
          <cell r="W4">
            <v>1170</v>
          </cell>
          <cell r="X4">
            <v>1263</v>
          </cell>
          <cell r="Y4">
            <v>1172</v>
          </cell>
          <cell r="Z4">
            <v>1331</v>
          </cell>
          <cell r="AA4">
            <v>1195</v>
          </cell>
          <cell r="AB4">
            <v>1277</v>
          </cell>
          <cell r="AC4">
            <v>1251</v>
          </cell>
          <cell r="AD4">
            <v>1336</v>
          </cell>
          <cell r="AE4">
            <v>1295</v>
          </cell>
          <cell r="AF4">
            <v>1415</v>
          </cell>
          <cell r="AG4">
            <v>1265</v>
          </cell>
          <cell r="AH4">
            <v>1329</v>
          </cell>
          <cell r="AI4">
            <v>1279</v>
          </cell>
          <cell r="AJ4">
            <v>1291</v>
          </cell>
          <cell r="AK4">
            <v>1332</v>
          </cell>
          <cell r="AL4">
            <v>1289</v>
          </cell>
          <cell r="AM4">
            <v>1279</v>
          </cell>
          <cell r="AN4">
            <v>1302</v>
          </cell>
          <cell r="AO4">
            <v>1336</v>
          </cell>
          <cell r="AP4">
            <v>1285</v>
          </cell>
          <cell r="AQ4">
            <v>1253</v>
          </cell>
          <cell r="AR4">
            <v>1207</v>
          </cell>
          <cell r="AS4">
            <v>1393</v>
          </cell>
          <cell r="AT4">
            <v>1259</v>
          </cell>
          <cell r="AU4">
            <v>1359</v>
          </cell>
          <cell r="AV4">
            <v>1335</v>
          </cell>
          <cell r="AW4">
            <v>1421</v>
          </cell>
          <cell r="AX4">
            <v>1590</v>
          </cell>
          <cell r="AY4">
            <v>1548</v>
          </cell>
          <cell r="AZ4">
            <v>1654</v>
          </cell>
          <cell r="BA4">
            <v>1751</v>
          </cell>
          <cell r="BB4">
            <v>1545</v>
          </cell>
          <cell r="BC4">
            <v>1727</v>
          </cell>
          <cell r="BD4">
            <v>1480</v>
          </cell>
          <cell r="BE4">
            <v>1603</v>
          </cell>
          <cell r="BF4">
            <v>1490</v>
          </cell>
          <cell r="BG4">
            <v>1631</v>
          </cell>
          <cell r="BH4">
            <v>1546</v>
          </cell>
          <cell r="BI4">
            <v>1648</v>
          </cell>
          <cell r="BJ4">
            <v>1516</v>
          </cell>
          <cell r="BK4">
            <v>1638</v>
          </cell>
          <cell r="BL4">
            <v>1419</v>
          </cell>
          <cell r="BM4">
            <v>1620</v>
          </cell>
          <cell r="BN4">
            <v>1480</v>
          </cell>
          <cell r="BO4">
            <v>1623</v>
          </cell>
          <cell r="BP4">
            <v>1365</v>
          </cell>
          <cell r="BQ4">
            <v>1558</v>
          </cell>
          <cell r="BR4">
            <v>1340</v>
          </cell>
          <cell r="BS4">
            <v>1500</v>
          </cell>
          <cell r="BT4">
            <v>1421</v>
          </cell>
          <cell r="BU4">
            <v>1658</v>
          </cell>
          <cell r="BV4">
            <v>1411</v>
          </cell>
          <cell r="BW4">
            <v>1739</v>
          </cell>
          <cell r="BX4">
            <v>1619</v>
          </cell>
          <cell r="BY4">
            <v>1746</v>
          </cell>
          <cell r="BZ4">
            <v>1571</v>
          </cell>
          <cell r="CA4">
            <v>1761</v>
          </cell>
          <cell r="CB4">
            <v>1701</v>
          </cell>
          <cell r="CC4">
            <v>1921</v>
          </cell>
          <cell r="CD4">
            <v>1669</v>
          </cell>
          <cell r="CE4">
            <v>1999</v>
          </cell>
          <cell r="CF4">
            <v>1681</v>
          </cell>
          <cell r="CG4">
            <v>2033</v>
          </cell>
          <cell r="CH4">
            <v>1729</v>
          </cell>
          <cell r="CI4">
            <v>2028</v>
          </cell>
          <cell r="CJ4">
            <v>1637</v>
          </cell>
          <cell r="CK4">
            <v>1961</v>
          </cell>
          <cell r="CL4">
            <v>1625</v>
          </cell>
          <cell r="CM4">
            <v>1917</v>
          </cell>
          <cell r="CN4">
            <v>1726</v>
          </cell>
          <cell r="CO4">
            <v>2021</v>
          </cell>
          <cell r="CP4">
            <v>1592</v>
          </cell>
          <cell r="CQ4">
            <v>1973</v>
          </cell>
          <cell r="CR4">
            <v>1656</v>
          </cell>
          <cell r="CS4">
            <v>1995</v>
          </cell>
          <cell r="CT4">
            <v>1576</v>
          </cell>
          <cell r="CU4">
            <v>1911</v>
          </cell>
          <cell r="CV4">
            <v>1675</v>
          </cell>
          <cell r="CW4">
            <v>2066</v>
          </cell>
          <cell r="CX4">
            <v>1674</v>
          </cell>
          <cell r="CY4">
            <v>2089</v>
          </cell>
          <cell r="CZ4">
            <v>1727</v>
          </cell>
          <cell r="DA4">
            <v>2114</v>
          </cell>
          <cell r="DB4">
            <v>1621</v>
          </cell>
          <cell r="DC4">
            <v>2011</v>
          </cell>
          <cell r="DD4">
            <v>1694</v>
          </cell>
          <cell r="DE4">
            <v>2144</v>
          </cell>
          <cell r="DF4">
            <v>1569</v>
          </cell>
          <cell r="DG4">
            <v>1947</v>
          </cell>
          <cell r="DH4">
            <v>1505</v>
          </cell>
          <cell r="DI4">
            <v>1910</v>
          </cell>
          <cell r="DJ4">
            <v>1531</v>
          </cell>
          <cell r="DK4">
            <v>1883</v>
          </cell>
          <cell r="DL4">
            <v>1407</v>
          </cell>
          <cell r="DM4">
            <v>1817</v>
          </cell>
          <cell r="DN4">
            <v>1320</v>
          </cell>
          <cell r="DO4">
            <v>1661</v>
          </cell>
          <cell r="DP4">
            <v>1319</v>
          </cell>
          <cell r="DQ4">
            <v>1611</v>
          </cell>
          <cell r="DR4">
            <v>1209</v>
          </cell>
          <cell r="DS4">
            <v>1563</v>
          </cell>
          <cell r="DT4">
            <v>1232</v>
          </cell>
          <cell r="DU4">
            <v>1514</v>
          </cell>
          <cell r="DV4">
            <v>1099</v>
          </cell>
          <cell r="DW4">
            <v>1420</v>
          </cell>
          <cell r="DX4">
            <v>1005</v>
          </cell>
          <cell r="DY4">
            <v>1353</v>
          </cell>
          <cell r="DZ4">
            <v>916</v>
          </cell>
          <cell r="EA4">
            <v>1237</v>
          </cell>
          <cell r="EB4">
            <v>927</v>
          </cell>
          <cell r="EC4">
            <v>1217</v>
          </cell>
          <cell r="ED4">
            <v>842</v>
          </cell>
          <cell r="EE4">
            <v>1000</v>
          </cell>
          <cell r="EF4">
            <v>803</v>
          </cell>
          <cell r="EG4">
            <v>1039</v>
          </cell>
          <cell r="EH4">
            <v>673</v>
          </cell>
          <cell r="EI4">
            <v>960</v>
          </cell>
          <cell r="EJ4">
            <v>644</v>
          </cell>
          <cell r="EK4">
            <v>939</v>
          </cell>
          <cell r="EL4">
            <v>669</v>
          </cell>
          <cell r="EM4">
            <v>831</v>
          </cell>
          <cell r="EN4">
            <v>544</v>
          </cell>
          <cell r="EO4">
            <v>779</v>
          </cell>
          <cell r="EP4">
            <v>463</v>
          </cell>
          <cell r="EQ4">
            <v>686</v>
          </cell>
          <cell r="ER4">
            <v>435</v>
          </cell>
          <cell r="ES4">
            <v>612</v>
          </cell>
          <cell r="ET4">
            <v>383</v>
          </cell>
          <cell r="EU4">
            <v>557</v>
          </cell>
          <cell r="EV4">
            <v>343</v>
          </cell>
          <cell r="EW4">
            <v>484</v>
          </cell>
          <cell r="EX4">
            <v>307</v>
          </cell>
          <cell r="EY4">
            <v>461</v>
          </cell>
          <cell r="EZ4">
            <v>283</v>
          </cell>
          <cell r="FA4">
            <v>438</v>
          </cell>
          <cell r="FB4">
            <v>256</v>
          </cell>
          <cell r="FC4">
            <v>360</v>
          </cell>
          <cell r="FD4">
            <v>246</v>
          </cell>
          <cell r="FE4">
            <v>322</v>
          </cell>
          <cell r="FF4">
            <v>248</v>
          </cell>
          <cell r="FG4">
            <v>352</v>
          </cell>
          <cell r="FH4">
            <v>202</v>
          </cell>
          <cell r="FI4">
            <v>298</v>
          </cell>
          <cell r="FJ4">
            <v>163</v>
          </cell>
          <cell r="FK4">
            <v>258</v>
          </cell>
          <cell r="FL4">
            <v>161</v>
          </cell>
          <cell r="FM4">
            <v>257</v>
          </cell>
          <cell r="FN4">
            <v>138</v>
          </cell>
          <cell r="FO4">
            <v>233</v>
          </cell>
          <cell r="FP4">
            <v>131</v>
          </cell>
          <cell r="FQ4">
            <v>226</v>
          </cell>
          <cell r="FR4">
            <v>112</v>
          </cell>
          <cell r="FS4">
            <v>150</v>
          </cell>
          <cell r="FT4">
            <v>85</v>
          </cell>
          <cell r="FU4">
            <v>121</v>
          </cell>
          <cell r="FV4">
            <v>75</v>
          </cell>
          <cell r="FW4">
            <v>125</v>
          </cell>
          <cell r="FX4">
            <v>63</v>
          </cell>
          <cell r="FY4">
            <v>93</v>
          </cell>
          <cell r="FZ4">
            <v>46</v>
          </cell>
          <cell r="GA4">
            <v>74</v>
          </cell>
          <cell r="GB4">
            <v>37</v>
          </cell>
          <cell r="GC4">
            <v>69</v>
          </cell>
          <cell r="GD4">
            <v>41</v>
          </cell>
          <cell r="GE4">
            <v>51</v>
          </cell>
          <cell r="GF4">
            <v>21</v>
          </cell>
          <cell r="GG4">
            <v>46</v>
          </cell>
          <cell r="GH4">
            <v>22</v>
          </cell>
          <cell r="GI4">
            <v>38</v>
          </cell>
          <cell r="GJ4">
            <v>10</v>
          </cell>
          <cell r="GK4">
            <v>34</v>
          </cell>
          <cell r="GL4">
            <v>13</v>
          </cell>
          <cell r="GM4">
            <v>21</v>
          </cell>
          <cell r="GN4">
            <v>13</v>
          </cell>
          <cell r="GO4">
            <v>14</v>
          </cell>
          <cell r="GP4">
            <v>10</v>
          </cell>
          <cell r="GQ4">
            <v>13</v>
          </cell>
          <cell r="GR4">
            <v>10</v>
          </cell>
          <cell r="GS4">
            <v>16</v>
          </cell>
          <cell r="GT4">
            <v>10</v>
          </cell>
          <cell r="GU4">
            <v>7</v>
          </cell>
          <cell r="GV4">
            <v>45</v>
          </cell>
          <cell r="GW4">
            <v>52</v>
          </cell>
          <cell r="GX4">
            <v>0</v>
          </cell>
          <cell r="GY4">
            <v>1</v>
          </cell>
        </row>
        <row r="5">
          <cell r="B5">
            <v>245</v>
          </cell>
          <cell r="C5">
            <v>200</v>
          </cell>
          <cell r="D5">
            <v>248</v>
          </cell>
          <cell r="E5">
            <v>228</v>
          </cell>
          <cell r="F5">
            <v>256</v>
          </cell>
          <cell r="G5">
            <v>244</v>
          </cell>
          <cell r="H5">
            <v>271</v>
          </cell>
          <cell r="I5">
            <v>259</v>
          </cell>
          <cell r="J5">
            <v>302</v>
          </cell>
          <cell r="K5">
            <v>269</v>
          </cell>
          <cell r="L5">
            <v>300</v>
          </cell>
          <cell r="M5">
            <v>270</v>
          </cell>
          <cell r="N5">
            <v>313</v>
          </cell>
          <cell r="O5">
            <v>271</v>
          </cell>
          <cell r="P5">
            <v>316</v>
          </cell>
          <cell r="Q5">
            <v>280</v>
          </cell>
          <cell r="R5">
            <v>330</v>
          </cell>
          <cell r="S5">
            <v>281</v>
          </cell>
          <cell r="T5">
            <v>306</v>
          </cell>
          <cell r="U5">
            <v>362</v>
          </cell>
          <cell r="V5">
            <v>319</v>
          </cell>
          <cell r="W5">
            <v>321</v>
          </cell>
          <cell r="X5">
            <v>333</v>
          </cell>
          <cell r="Y5">
            <v>302</v>
          </cell>
          <cell r="Z5">
            <v>317</v>
          </cell>
          <cell r="AA5">
            <v>309</v>
          </cell>
          <cell r="AB5">
            <v>368</v>
          </cell>
          <cell r="AC5">
            <v>344</v>
          </cell>
          <cell r="AD5">
            <v>386</v>
          </cell>
          <cell r="AE5">
            <v>297</v>
          </cell>
          <cell r="AF5">
            <v>349</v>
          </cell>
          <cell r="AG5">
            <v>320</v>
          </cell>
          <cell r="AH5">
            <v>354</v>
          </cell>
          <cell r="AI5">
            <v>314</v>
          </cell>
          <cell r="AJ5">
            <v>354</v>
          </cell>
          <cell r="AK5">
            <v>319</v>
          </cell>
          <cell r="AL5">
            <v>319</v>
          </cell>
          <cell r="AM5">
            <v>301</v>
          </cell>
          <cell r="AN5">
            <v>326</v>
          </cell>
          <cell r="AO5">
            <v>320</v>
          </cell>
          <cell r="AP5">
            <v>353</v>
          </cell>
          <cell r="AQ5">
            <v>301</v>
          </cell>
          <cell r="AR5">
            <v>344</v>
          </cell>
          <cell r="AS5">
            <v>325</v>
          </cell>
          <cell r="AT5">
            <v>310</v>
          </cell>
          <cell r="AU5">
            <v>342</v>
          </cell>
          <cell r="AV5">
            <v>378</v>
          </cell>
          <cell r="AW5">
            <v>340</v>
          </cell>
          <cell r="AX5">
            <v>429</v>
          </cell>
          <cell r="AY5">
            <v>426</v>
          </cell>
          <cell r="AZ5">
            <v>375</v>
          </cell>
          <cell r="BA5">
            <v>425</v>
          </cell>
          <cell r="BB5">
            <v>422</v>
          </cell>
          <cell r="BC5">
            <v>374</v>
          </cell>
          <cell r="BD5">
            <v>439</v>
          </cell>
          <cell r="BE5">
            <v>409</v>
          </cell>
          <cell r="BF5">
            <v>412</v>
          </cell>
          <cell r="BG5">
            <v>398</v>
          </cell>
          <cell r="BH5">
            <v>397</v>
          </cell>
          <cell r="BI5">
            <v>384</v>
          </cell>
          <cell r="BJ5">
            <v>392</v>
          </cell>
          <cell r="BK5">
            <v>387</v>
          </cell>
          <cell r="BL5">
            <v>415</v>
          </cell>
          <cell r="BM5">
            <v>416</v>
          </cell>
          <cell r="BN5">
            <v>405</v>
          </cell>
          <cell r="BO5">
            <v>333</v>
          </cell>
          <cell r="BP5">
            <v>379</v>
          </cell>
          <cell r="BQ5">
            <v>398</v>
          </cell>
          <cell r="BR5">
            <v>352</v>
          </cell>
          <cell r="BS5">
            <v>345</v>
          </cell>
          <cell r="BT5">
            <v>413</v>
          </cell>
          <cell r="BU5">
            <v>409</v>
          </cell>
          <cell r="BV5">
            <v>425</v>
          </cell>
          <cell r="BW5">
            <v>394</v>
          </cell>
          <cell r="BX5">
            <v>392</v>
          </cell>
          <cell r="BY5">
            <v>395</v>
          </cell>
          <cell r="BZ5">
            <v>436</v>
          </cell>
          <cell r="CA5">
            <v>440</v>
          </cell>
          <cell r="CB5">
            <v>437</v>
          </cell>
          <cell r="CC5">
            <v>425</v>
          </cell>
          <cell r="CD5">
            <v>417</v>
          </cell>
          <cell r="CE5">
            <v>449</v>
          </cell>
          <cell r="CF5">
            <v>444</v>
          </cell>
          <cell r="CG5">
            <v>449</v>
          </cell>
          <cell r="CH5">
            <v>495</v>
          </cell>
          <cell r="CI5">
            <v>448</v>
          </cell>
          <cell r="CJ5">
            <v>438</v>
          </cell>
          <cell r="CK5">
            <v>439</v>
          </cell>
          <cell r="CL5">
            <v>460</v>
          </cell>
          <cell r="CM5">
            <v>448</v>
          </cell>
          <cell r="CN5">
            <v>453</v>
          </cell>
          <cell r="CO5">
            <v>445</v>
          </cell>
          <cell r="CP5">
            <v>390</v>
          </cell>
          <cell r="CQ5">
            <v>413</v>
          </cell>
          <cell r="CR5">
            <v>467</v>
          </cell>
          <cell r="CS5">
            <v>458</v>
          </cell>
          <cell r="CT5">
            <v>440</v>
          </cell>
          <cell r="CU5">
            <v>391</v>
          </cell>
          <cell r="CV5">
            <v>406</v>
          </cell>
          <cell r="CW5">
            <v>486</v>
          </cell>
          <cell r="CX5">
            <v>436</v>
          </cell>
          <cell r="CY5">
            <v>527</v>
          </cell>
          <cell r="CZ5">
            <v>433</v>
          </cell>
          <cell r="DA5">
            <v>421</v>
          </cell>
          <cell r="DB5">
            <v>450</v>
          </cell>
          <cell r="DC5">
            <v>454</v>
          </cell>
          <cell r="DD5">
            <v>462</v>
          </cell>
          <cell r="DE5">
            <v>500</v>
          </cell>
          <cell r="DF5">
            <v>412</v>
          </cell>
          <cell r="DG5">
            <v>447</v>
          </cell>
          <cell r="DH5">
            <v>454</v>
          </cell>
          <cell r="DI5">
            <v>461</v>
          </cell>
          <cell r="DJ5">
            <v>470</v>
          </cell>
          <cell r="DK5">
            <v>501</v>
          </cell>
          <cell r="DL5">
            <v>430</v>
          </cell>
          <cell r="DM5">
            <v>446</v>
          </cell>
          <cell r="DN5">
            <v>386</v>
          </cell>
          <cell r="DO5">
            <v>395</v>
          </cell>
          <cell r="DP5">
            <v>385</v>
          </cell>
          <cell r="DQ5">
            <v>420</v>
          </cell>
          <cell r="DR5">
            <v>319</v>
          </cell>
          <cell r="DS5">
            <v>370</v>
          </cell>
          <cell r="DT5">
            <v>344</v>
          </cell>
          <cell r="DU5">
            <v>391</v>
          </cell>
          <cell r="DV5">
            <v>294</v>
          </cell>
          <cell r="DW5">
            <v>367</v>
          </cell>
          <cell r="DX5">
            <v>270</v>
          </cell>
          <cell r="DY5">
            <v>306</v>
          </cell>
          <cell r="DZ5">
            <v>294</v>
          </cell>
          <cell r="EA5">
            <v>303</v>
          </cell>
          <cell r="EB5">
            <v>218</v>
          </cell>
          <cell r="EC5">
            <v>224</v>
          </cell>
          <cell r="ED5">
            <v>200</v>
          </cell>
          <cell r="EE5">
            <v>226</v>
          </cell>
          <cell r="EF5">
            <v>245</v>
          </cell>
          <cell r="EG5">
            <v>291</v>
          </cell>
          <cell r="EH5">
            <v>224</v>
          </cell>
          <cell r="EI5">
            <v>256</v>
          </cell>
          <cell r="EJ5">
            <v>200</v>
          </cell>
          <cell r="EK5">
            <v>225</v>
          </cell>
          <cell r="EL5">
            <v>183</v>
          </cell>
          <cell r="EM5">
            <v>236</v>
          </cell>
          <cell r="EN5">
            <v>191</v>
          </cell>
          <cell r="EO5">
            <v>204</v>
          </cell>
          <cell r="EP5">
            <v>192</v>
          </cell>
          <cell r="EQ5">
            <v>220</v>
          </cell>
          <cell r="ER5">
            <v>155</v>
          </cell>
          <cell r="ES5">
            <v>175</v>
          </cell>
          <cell r="ET5">
            <v>130</v>
          </cell>
          <cell r="EU5">
            <v>156</v>
          </cell>
          <cell r="EV5">
            <v>104</v>
          </cell>
          <cell r="EW5">
            <v>156</v>
          </cell>
          <cell r="EX5">
            <v>76</v>
          </cell>
          <cell r="EY5">
            <v>128</v>
          </cell>
          <cell r="EZ5">
            <v>99</v>
          </cell>
          <cell r="FA5">
            <v>134</v>
          </cell>
          <cell r="FB5">
            <v>92</v>
          </cell>
          <cell r="FC5">
            <v>128</v>
          </cell>
          <cell r="FD5">
            <v>56</v>
          </cell>
          <cell r="FE5">
            <v>109</v>
          </cell>
          <cell r="FF5">
            <v>98</v>
          </cell>
          <cell r="FG5">
            <v>114</v>
          </cell>
          <cell r="FH5">
            <v>67</v>
          </cell>
          <cell r="FI5">
            <v>96</v>
          </cell>
          <cell r="FJ5">
            <v>71</v>
          </cell>
          <cell r="FK5">
            <v>83</v>
          </cell>
          <cell r="FL5">
            <v>52</v>
          </cell>
          <cell r="FM5">
            <v>78</v>
          </cell>
          <cell r="FN5">
            <v>46</v>
          </cell>
          <cell r="FO5">
            <v>87</v>
          </cell>
          <cell r="FP5">
            <v>45</v>
          </cell>
          <cell r="FQ5">
            <v>70</v>
          </cell>
          <cell r="FR5">
            <v>32</v>
          </cell>
          <cell r="FS5">
            <v>53</v>
          </cell>
          <cell r="FT5">
            <v>41</v>
          </cell>
          <cell r="FU5">
            <v>59</v>
          </cell>
          <cell r="FV5">
            <v>23</v>
          </cell>
          <cell r="FW5">
            <v>42</v>
          </cell>
          <cell r="FX5">
            <v>24</v>
          </cell>
          <cell r="FY5">
            <v>33</v>
          </cell>
          <cell r="FZ5">
            <v>12</v>
          </cell>
          <cell r="GA5">
            <v>28</v>
          </cell>
          <cell r="GB5">
            <v>16</v>
          </cell>
          <cell r="GC5">
            <v>33</v>
          </cell>
          <cell r="GD5">
            <v>16</v>
          </cell>
          <cell r="GE5">
            <v>21</v>
          </cell>
          <cell r="GF5">
            <v>13</v>
          </cell>
          <cell r="GG5">
            <v>16</v>
          </cell>
          <cell r="GH5">
            <v>6</v>
          </cell>
          <cell r="GI5">
            <v>15</v>
          </cell>
          <cell r="GJ5">
            <v>5</v>
          </cell>
          <cell r="GK5">
            <v>10</v>
          </cell>
          <cell r="GL5">
            <v>5</v>
          </cell>
          <cell r="GM5">
            <v>7</v>
          </cell>
          <cell r="GN5">
            <v>1</v>
          </cell>
          <cell r="GO5">
            <v>4</v>
          </cell>
          <cell r="GP5">
            <v>2</v>
          </cell>
          <cell r="GQ5">
            <v>5</v>
          </cell>
          <cell r="GR5">
            <v>1</v>
          </cell>
          <cell r="GS5">
            <v>5</v>
          </cell>
          <cell r="GT5">
            <v>0</v>
          </cell>
          <cell r="GU5">
            <v>1</v>
          </cell>
          <cell r="GV5">
            <v>0</v>
          </cell>
          <cell r="GW5">
            <v>6</v>
          </cell>
          <cell r="GX5">
            <v>0</v>
          </cell>
          <cell r="GY5">
            <v>0</v>
          </cell>
        </row>
        <row r="6">
          <cell r="B6">
            <v>332</v>
          </cell>
          <cell r="C6">
            <v>337</v>
          </cell>
          <cell r="D6">
            <v>331</v>
          </cell>
          <cell r="E6">
            <v>345</v>
          </cell>
          <cell r="F6">
            <v>378</v>
          </cell>
          <cell r="G6">
            <v>335</v>
          </cell>
          <cell r="H6">
            <v>406</v>
          </cell>
          <cell r="I6">
            <v>350</v>
          </cell>
          <cell r="J6">
            <v>418</v>
          </cell>
          <cell r="K6">
            <v>361</v>
          </cell>
          <cell r="L6">
            <v>400</v>
          </cell>
          <cell r="M6">
            <v>357</v>
          </cell>
          <cell r="N6">
            <v>388</v>
          </cell>
          <cell r="O6">
            <v>400</v>
          </cell>
          <cell r="P6">
            <v>424</v>
          </cell>
          <cell r="Q6">
            <v>389</v>
          </cell>
          <cell r="R6">
            <v>424</v>
          </cell>
          <cell r="S6">
            <v>409</v>
          </cell>
          <cell r="T6">
            <v>495</v>
          </cell>
          <cell r="U6">
            <v>465</v>
          </cell>
          <cell r="V6">
            <v>428</v>
          </cell>
          <cell r="W6">
            <v>415</v>
          </cell>
          <cell r="X6">
            <v>423</v>
          </cell>
          <cell r="Y6">
            <v>426</v>
          </cell>
          <cell r="Z6">
            <v>449</v>
          </cell>
          <cell r="AA6">
            <v>436</v>
          </cell>
          <cell r="AB6">
            <v>428</v>
          </cell>
          <cell r="AC6">
            <v>402</v>
          </cell>
          <cell r="AD6">
            <v>473</v>
          </cell>
          <cell r="AE6">
            <v>423</v>
          </cell>
          <cell r="AF6">
            <v>443</v>
          </cell>
          <cell r="AG6">
            <v>439</v>
          </cell>
          <cell r="AH6">
            <v>461</v>
          </cell>
          <cell r="AI6">
            <v>415</v>
          </cell>
          <cell r="AJ6">
            <v>472</v>
          </cell>
          <cell r="AK6">
            <v>446</v>
          </cell>
          <cell r="AL6">
            <v>408</v>
          </cell>
          <cell r="AM6">
            <v>415</v>
          </cell>
          <cell r="AN6">
            <v>429</v>
          </cell>
          <cell r="AO6">
            <v>400</v>
          </cell>
          <cell r="AP6">
            <v>413</v>
          </cell>
          <cell r="AQ6">
            <v>418</v>
          </cell>
          <cell r="AR6">
            <v>371</v>
          </cell>
          <cell r="AS6">
            <v>433</v>
          </cell>
          <cell r="AT6">
            <v>421</v>
          </cell>
          <cell r="AU6">
            <v>431</v>
          </cell>
          <cell r="AV6">
            <v>449</v>
          </cell>
          <cell r="AW6">
            <v>470</v>
          </cell>
          <cell r="AX6">
            <v>517</v>
          </cell>
          <cell r="AY6">
            <v>565</v>
          </cell>
          <cell r="AZ6">
            <v>526</v>
          </cell>
          <cell r="BA6">
            <v>557</v>
          </cell>
          <cell r="BB6">
            <v>575</v>
          </cell>
          <cell r="BC6">
            <v>550</v>
          </cell>
          <cell r="BD6">
            <v>513</v>
          </cell>
          <cell r="BE6">
            <v>536</v>
          </cell>
          <cell r="BF6">
            <v>507</v>
          </cell>
          <cell r="BG6">
            <v>549</v>
          </cell>
          <cell r="BH6">
            <v>585</v>
          </cell>
          <cell r="BI6">
            <v>579</v>
          </cell>
          <cell r="BJ6">
            <v>522</v>
          </cell>
          <cell r="BK6">
            <v>552</v>
          </cell>
          <cell r="BL6">
            <v>505</v>
          </cell>
          <cell r="BM6">
            <v>509</v>
          </cell>
          <cell r="BN6">
            <v>497</v>
          </cell>
          <cell r="BO6">
            <v>527</v>
          </cell>
          <cell r="BP6">
            <v>463</v>
          </cell>
          <cell r="BQ6">
            <v>498</v>
          </cell>
          <cell r="BR6">
            <v>476</v>
          </cell>
          <cell r="BS6">
            <v>531</v>
          </cell>
          <cell r="BT6">
            <v>522</v>
          </cell>
          <cell r="BU6">
            <v>521</v>
          </cell>
          <cell r="BV6">
            <v>547</v>
          </cell>
          <cell r="BW6">
            <v>550</v>
          </cell>
          <cell r="BX6">
            <v>519</v>
          </cell>
          <cell r="BY6">
            <v>504</v>
          </cell>
          <cell r="BZ6">
            <v>539</v>
          </cell>
          <cell r="CA6">
            <v>573</v>
          </cell>
          <cell r="CB6">
            <v>622</v>
          </cell>
          <cell r="CC6">
            <v>634</v>
          </cell>
          <cell r="CD6">
            <v>635</v>
          </cell>
          <cell r="CE6">
            <v>562</v>
          </cell>
          <cell r="CF6">
            <v>541</v>
          </cell>
          <cell r="CG6">
            <v>649</v>
          </cell>
          <cell r="CH6">
            <v>588</v>
          </cell>
          <cell r="CI6">
            <v>585</v>
          </cell>
          <cell r="CJ6">
            <v>568</v>
          </cell>
          <cell r="CK6">
            <v>642</v>
          </cell>
          <cell r="CL6">
            <v>633</v>
          </cell>
          <cell r="CM6">
            <v>641</v>
          </cell>
          <cell r="CN6">
            <v>592</v>
          </cell>
          <cell r="CO6">
            <v>605</v>
          </cell>
          <cell r="CP6">
            <v>543</v>
          </cell>
          <cell r="CQ6">
            <v>622</v>
          </cell>
          <cell r="CR6">
            <v>564</v>
          </cell>
          <cell r="CS6">
            <v>585</v>
          </cell>
          <cell r="CT6">
            <v>508</v>
          </cell>
          <cell r="CU6">
            <v>547</v>
          </cell>
          <cell r="CV6">
            <v>571</v>
          </cell>
          <cell r="CW6">
            <v>604</v>
          </cell>
          <cell r="CX6">
            <v>564</v>
          </cell>
          <cell r="CY6">
            <v>580</v>
          </cell>
          <cell r="CZ6">
            <v>548</v>
          </cell>
          <cell r="DA6">
            <v>585</v>
          </cell>
          <cell r="DB6">
            <v>513</v>
          </cell>
          <cell r="DC6">
            <v>573</v>
          </cell>
          <cell r="DD6">
            <v>523</v>
          </cell>
          <cell r="DE6">
            <v>576</v>
          </cell>
          <cell r="DF6">
            <v>523</v>
          </cell>
          <cell r="DG6">
            <v>521</v>
          </cell>
          <cell r="DH6">
            <v>519</v>
          </cell>
          <cell r="DI6">
            <v>575</v>
          </cell>
          <cell r="DJ6">
            <v>518</v>
          </cell>
          <cell r="DK6">
            <v>549</v>
          </cell>
          <cell r="DL6">
            <v>507</v>
          </cell>
          <cell r="DM6">
            <v>534</v>
          </cell>
          <cell r="DN6">
            <v>407</v>
          </cell>
          <cell r="DO6">
            <v>476</v>
          </cell>
          <cell r="DP6">
            <v>451</v>
          </cell>
          <cell r="DQ6">
            <v>479</v>
          </cell>
          <cell r="DR6">
            <v>372</v>
          </cell>
          <cell r="DS6">
            <v>433</v>
          </cell>
          <cell r="DT6">
            <v>426</v>
          </cell>
          <cell r="DU6">
            <v>438</v>
          </cell>
          <cell r="DV6">
            <v>356</v>
          </cell>
          <cell r="DW6">
            <v>423</v>
          </cell>
          <cell r="DX6">
            <v>325</v>
          </cell>
          <cell r="DY6">
            <v>356</v>
          </cell>
          <cell r="DZ6">
            <v>306</v>
          </cell>
          <cell r="EA6">
            <v>324</v>
          </cell>
          <cell r="EB6">
            <v>271</v>
          </cell>
          <cell r="EC6">
            <v>297</v>
          </cell>
          <cell r="ED6">
            <v>240</v>
          </cell>
          <cell r="EE6">
            <v>284</v>
          </cell>
          <cell r="EF6">
            <v>269</v>
          </cell>
          <cell r="EG6">
            <v>331</v>
          </cell>
          <cell r="EH6">
            <v>241</v>
          </cell>
          <cell r="EI6">
            <v>298</v>
          </cell>
          <cell r="EJ6">
            <v>238</v>
          </cell>
          <cell r="EK6">
            <v>284</v>
          </cell>
          <cell r="EL6">
            <v>198</v>
          </cell>
          <cell r="EM6">
            <v>235</v>
          </cell>
          <cell r="EN6">
            <v>194</v>
          </cell>
          <cell r="EO6">
            <v>271</v>
          </cell>
          <cell r="EP6">
            <v>200</v>
          </cell>
          <cell r="EQ6">
            <v>223</v>
          </cell>
          <cell r="ER6">
            <v>154</v>
          </cell>
          <cell r="ES6">
            <v>218</v>
          </cell>
          <cell r="ET6">
            <v>136</v>
          </cell>
          <cell r="EU6">
            <v>187</v>
          </cell>
          <cell r="EV6">
            <v>107</v>
          </cell>
          <cell r="EW6">
            <v>164</v>
          </cell>
          <cell r="EX6">
            <v>86</v>
          </cell>
          <cell r="EY6">
            <v>149</v>
          </cell>
          <cell r="EZ6">
            <v>104</v>
          </cell>
          <cell r="FA6">
            <v>131</v>
          </cell>
          <cell r="FB6">
            <v>92</v>
          </cell>
          <cell r="FC6">
            <v>111</v>
          </cell>
          <cell r="FD6">
            <v>66</v>
          </cell>
          <cell r="FE6">
            <v>86</v>
          </cell>
          <cell r="FF6">
            <v>81</v>
          </cell>
          <cell r="FG6">
            <v>139</v>
          </cell>
          <cell r="FH6">
            <v>53</v>
          </cell>
          <cell r="FI6">
            <v>85</v>
          </cell>
          <cell r="FJ6">
            <v>68</v>
          </cell>
          <cell r="FK6">
            <v>83</v>
          </cell>
          <cell r="FL6">
            <v>57</v>
          </cell>
          <cell r="FM6">
            <v>81</v>
          </cell>
          <cell r="FN6">
            <v>47</v>
          </cell>
          <cell r="FO6">
            <v>89</v>
          </cell>
          <cell r="FP6">
            <v>53</v>
          </cell>
          <cell r="FQ6">
            <v>73</v>
          </cell>
          <cell r="FR6">
            <v>47</v>
          </cell>
          <cell r="FS6">
            <v>74</v>
          </cell>
          <cell r="FT6">
            <v>30</v>
          </cell>
          <cell r="FU6">
            <v>74</v>
          </cell>
          <cell r="FV6">
            <v>26</v>
          </cell>
          <cell r="FW6">
            <v>57</v>
          </cell>
          <cell r="FX6">
            <v>26</v>
          </cell>
          <cell r="FY6">
            <v>47</v>
          </cell>
          <cell r="FZ6">
            <v>32</v>
          </cell>
          <cell r="GA6">
            <v>36</v>
          </cell>
          <cell r="GB6">
            <v>18</v>
          </cell>
          <cell r="GC6">
            <v>30</v>
          </cell>
          <cell r="GD6">
            <v>9</v>
          </cell>
          <cell r="GE6">
            <v>15</v>
          </cell>
          <cell r="GF6">
            <v>11</v>
          </cell>
          <cell r="GG6">
            <v>23</v>
          </cell>
          <cell r="GH6">
            <v>5</v>
          </cell>
          <cell r="GI6">
            <v>18</v>
          </cell>
          <cell r="GJ6">
            <v>6</v>
          </cell>
          <cell r="GK6">
            <v>17</v>
          </cell>
          <cell r="GL6">
            <v>7</v>
          </cell>
          <cell r="GM6">
            <v>10</v>
          </cell>
          <cell r="GN6">
            <v>3</v>
          </cell>
          <cell r="GO6">
            <v>14</v>
          </cell>
          <cell r="GP6">
            <v>1</v>
          </cell>
          <cell r="GQ6">
            <v>3</v>
          </cell>
          <cell r="GR6">
            <v>4</v>
          </cell>
          <cell r="GS6">
            <v>4</v>
          </cell>
          <cell r="GT6">
            <v>0</v>
          </cell>
          <cell r="GU6">
            <v>1</v>
          </cell>
          <cell r="GV6">
            <v>8</v>
          </cell>
          <cell r="GW6">
            <v>8</v>
          </cell>
          <cell r="GX6">
            <v>0</v>
          </cell>
          <cell r="GY6">
            <v>0</v>
          </cell>
        </row>
        <row r="7">
          <cell r="B7">
            <v>1120</v>
          </cell>
          <cell r="C7">
            <v>1030</v>
          </cell>
          <cell r="D7">
            <v>1228</v>
          </cell>
          <cell r="E7">
            <v>1116</v>
          </cell>
          <cell r="F7">
            <v>1273</v>
          </cell>
          <cell r="G7">
            <v>1204</v>
          </cell>
          <cell r="H7">
            <v>1431</v>
          </cell>
          <cell r="I7">
            <v>1326</v>
          </cell>
          <cell r="J7">
            <v>1545</v>
          </cell>
          <cell r="K7">
            <v>1432</v>
          </cell>
          <cell r="L7">
            <v>1389</v>
          </cell>
          <cell r="M7">
            <v>1504</v>
          </cell>
          <cell r="N7">
            <v>1459</v>
          </cell>
          <cell r="O7">
            <v>1440</v>
          </cell>
          <cell r="P7">
            <v>1528</v>
          </cell>
          <cell r="Q7">
            <v>1430</v>
          </cell>
          <cell r="R7">
            <v>1617</v>
          </cell>
          <cell r="S7">
            <v>1441</v>
          </cell>
          <cell r="T7">
            <v>1726</v>
          </cell>
          <cell r="U7">
            <v>1563</v>
          </cell>
          <cell r="V7">
            <v>1651</v>
          </cell>
          <cell r="W7">
            <v>1542</v>
          </cell>
          <cell r="X7">
            <v>1558</v>
          </cell>
          <cell r="Y7">
            <v>1491</v>
          </cell>
          <cell r="Z7">
            <v>1636</v>
          </cell>
          <cell r="AA7">
            <v>1475</v>
          </cell>
          <cell r="AB7">
            <v>1582</v>
          </cell>
          <cell r="AC7">
            <v>1582</v>
          </cell>
          <cell r="AD7">
            <v>1659</v>
          </cell>
          <cell r="AE7">
            <v>1716</v>
          </cell>
          <cell r="AF7">
            <v>1716</v>
          </cell>
          <cell r="AG7">
            <v>1630</v>
          </cell>
          <cell r="AH7">
            <v>1767</v>
          </cell>
          <cell r="AI7">
            <v>1630</v>
          </cell>
          <cell r="AJ7">
            <v>1663</v>
          </cell>
          <cell r="AK7">
            <v>1695</v>
          </cell>
          <cell r="AL7">
            <v>1653</v>
          </cell>
          <cell r="AM7">
            <v>1660</v>
          </cell>
          <cell r="AN7">
            <v>1606</v>
          </cell>
          <cell r="AO7">
            <v>1564</v>
          </cell>
          <cell r="AP7">
            <v>1618</v>
          </cell>
          <cell r="AQ7">
            <v>1559</v>
          </cell>
          <cell r="AR7">
            <v>2049</v>
          </cell>
          <cell r="AS7">
            <v>1678</v>
          </cell>
          <cell r="AT7">
            <v>1930</v>
          </cell>
          <cell r="AU7">
            <v>1686</v>
          </cell>
          <cell r="AV7">
            <v>1857</v>
          </cell>
          <cell r="AW7">
            <v>1716</v>
          </cell>
          <cell r="AX7">
            <v>2093</v>
          </cell>
          <cell r="AY7">
            <v>2038</v>
          </cell>
          <cell r="AZ7">
            <v>2188</v>
          </cell>
          <cell r="BA7">
            <v>2183</v>
          </cell>
          <cell r="BB7">
            <v>2131</v>
          </cell>
          <cell r="BC7">
            <v>2141</v>
          </cell>
          <cell r="BD7">
            <v>2005</v>
          </cell>
          <cell r="BE7">
            <v>2015</v>
          </cell>
          <cell r="BF7">
            <v>1997</v>
          </cell>
          <cell r="BG7">
            <v>2005</v>
          </cell>
          <cell r="BH7">
            <v>2007</v>
          </cell>
          <cell r="BI7">
            <v>2114</v>
          </cell>
          <cell r="BJ7">
            <v>1941</v>
          </cell>
          <cell r="BK7">
            <v>2113</v>
          </cell>
          <cell r="BL7">
            <v>1883</v>
          </cell>
          <cell r="BM7">
            <v>2166</v>
          </cell>
          <cell r="BN7">
            <v>1876</v>
          </cell>
          <cell r="BO7">
            <v>2031</v>
          </cell>
          <cell r="BP7">
            <v>1878</v>
          </cell>
          <cell r="BQ7">
            <v>2051</v>
          </cell>
          <cell r="BR7">
            <v>1805</v>
          </cell>
          <cell r="BS7">
            <v>2069</v>
          </cell>
          <cell r="BT7">
            <v>1917</v>
          </cell>
          <cell r="BU7">
            <v>2176</v>
          </cell>
          <cell r="BV7">
            <v>2049</v>
          </cell>
          <cell r="BW7">
            <v>2341</v>
          </cell>
          <cell r="BX7">
            <v>2070</v>
          </cell>
          <cell r="BY7">
            <v>2311</v>
          </cell>
          <cell r="BZ7">
            <v>2183</v>
          </cell>
          <cell r="CA7">
            <v>2443</v>
          </cell>
          <cell r="CB7">
            <v>2220</v>
          </cell>
          <cell r="CC7">
            <v>2530</v>
          </cell>
          <cell r="CD7">
            <v>2344</v>
          </cell>
          <cell r="CE7">
            <v>2776</v>
          </cell>
          <cell r="CF7">
            <v>2458</v>
          </cell>
          <cell r="CG7">
            <v>2935</v>
          </cell>
          <cell r="CH7">
            <v>2446</v>
          </cell>
          <cell r="CI7">
            <v>2851</v>
          </cell>
          <cell r="CJ7">
            <v>2326</v>
          </cell>
          <cell r="CK7">
            <v>2731</v>
          </cell>
          <cell r="CL7">
            <v>2365</v>
          </cell>
          <cell r="CM7">
            <v>2877</v>
          </cell>
          <cell r="CN7">
            <v>2409</v>
          </cell>
          <cell r="CO7">
            <v>2851</v>
          </cell>
          <cell r="CP7">
            <v>2339</v>
          </cell>
          <cell r="CQ7">
            <v>2722</v>
          </cell>
          <cell r="CR7">
            <v>2361</v>
          </cell>
          <cell r="CS7">
            <v>2791</v>
          </cell>
          <cell r="CT7">
            <v>2361</v>
          </cell>
          <cell r="CU7">
            <v>2677</v>
          </cell>
          <cell r="CV7">
            <v>2413</v>
          </cell>
          <cell r="CW7">
            <v>2731</v>
          </cell>
          <cell r="CX7">
            <v>2493</v>
          </cell>
          <cell r="CY7">
            <v>2860</v>
          </cell>
          <cell r="CZ7">
            <v>2383</v>
          </cell>
          <cell r="DA7">
            <v>2803</v>
          </cell>
          <cell r="DB7">
            <v>2325</v>
          </cell>
          <cell r="DC7">
            <v>2702</v>
          </cell>
          <cell r="DD7">
            <v>2409</v>
          </cell>
          <cell r="DE7">
            <v>2839</v>
          </cell>
          <cell r="DF7">
            <v>2165</v>
          </cell>
          <cell r="DG7">
            <v>2587</v>
          </cell>
          <cell r="DH7">
            <v>2134</v>
          </cell>
          <cell r="DI7">
            <v>2567</v>
          </cell>
          <cell r="DJ7">
            <v>2073</v>
          </cell>
          <cell r="DK7">
            <v>2531</v>
          </cell>
          <cell r="DL7">
            <v>2107</v>
          </cell>
          <cell r="DM7">
            <v>2429</v>
          </cell>
          <cell r="DN7">
            <v>1921</v>
          </cell>
          <cell r="DO7">
            <v>2250</v>
          </cell>
          <cell r="DP7">
            <v>1772</v>
          </cell>
          <cell r="DQ7">
            <v>2242</v>
          </cell>
          <cell r="DR7">
            <v>1612</v>
          </cell>
          <cell r="DS7">
            <v>1955</v>
          </cell>
          <cell r="DT7">
            <v>1608</v>
          </cell>
          <cell r="DU7">
            <v>1977</v>
          </cell>
          <cell r="DV7">
            <v>1519</v>
          </cell>
          <cell r="DW7">
            <v>1916</v>
          </cell>
          <cell r="DX7">
            <v>1285</v>
          </cell>
          <cell r="DY7">
            <v>1555</v>
          </cell>
          <cell r="DZ7">
            <v>1252</v>
          </cell>
          <cell r="EA7">
            <v>1546</v>
          </cell>
          <cell r="EB7">
            <v>1135</v>
          </cell>
          <cell r="EC7">
            <v>1357</v>
          </cell>
          <cell r="ED7">
            <v>1040</v>
          </cell>
          <cell r="EE7">
            <v>1277</v>
          </cell>
          <cell r="EF7">
            <v>1035</v>
          </cell>
          <cell r="EG7">
            <v>1378</v>
          </cell>
          <cell r="EH7">
            <v>975</v>
          </cell>
          <cell r="EI7">
            <v>1300</v>
          </cell>
          <cell r="EJ7">
            <v>861</v>
          </cell>
          <cell r="EK7">
            <v>1174</v>
          </cell>
          <cell r="EL7">
            <v>810</v>
          </cell>
          <cell r="EM7">
            <v>1106</v>
          </cell>
          <cell r="EN7">
            <v>753</v>
          </cell>
          <cell r="EO7">
            <v>1027</v>
          </cell>
          <cell r="EP7">
            <v>716</v>
          </cell>
          <cell r="EQ7">
            <v>1015</v>
          </cell>
          <cell r="ER7">
            <v>663</v>
          </cell>
          <cell r="ES7">
            <v>855</v>
          </cell>
          <cell r="ET7">
            <v>536</v>
          </cell>
          <cell r="EU7">
            <v>818</v>
          </cell>
          <cell r="EV7">
            <v>490</v>
          </cell>
          <cell r="EW7">
            <v>702</v>
          </cell>
          <cell r="EX7">
            <v>423</v>
          </cell>
          <cell r="EY7">
            <v>633</v>
          </cell>
          <cell r="EZ7">
            <v>403</v>
          </cell>
          <cell r="FA7">
            <v>563</v>
          </cell>
          <cell r="FB7">
            <v>348</v>
          </cell>
          <cell r="FC7">
            <v>531</v>
          </cell>
          <cell r="FD7">
            <v>293</v>
          </cell>
          <cell r="FE7">
            <v>493</v>
          </cell>
          <cell r="FF7">
            <v>315</v>
          </cell>
          <cell r="FG7">
            <v>443</v>
          </cell>
          <cell r="FH7">
            <v>236</v>
          </cell>
          <cell r="FI7">
            <v>391</v>
          </cell>
          <cell r="FJ7">
            <v>259</v>
          </cell>
          <cell r="FK7">
            <v>400</v>
          </cell>
          <cell r="FL7">
            <v>242</v>
          </cell>
          <cell r="FM7">
            <v>373</v>
          </cell>
          <cell r="FN7">
            <v>217</v>
          </cell>
          <cell r="FO7">
            <v>351</v>
          </cell>
          <cell r="FP7">
            <v>206</v>
          </cell>
          <cell r="FQ7">
            <v>280</v>
          </cell>
          <cell r="FR7">
            <v>138</v>
          </cell>
          <cell r="FS7">
            <v>225</v>
          </cell>
          <cell r="FT7">
            <v>120</v>
          </cell>
          <cell r="FU7">
            <v>213</v>
          </cell>
          <cell r="FV7">
            <v>102</v>
          </cell>
          <cell r="FW7">
            <v>163</v>
          </cell>
          <cell r="FX7">
            <v>88</v>
          </cell>
          <cell r="FY7">
            <v>145</v>
          </cell>
          <cell r="FZ7">
            <v>53</v>
          </cell>
          <cell r="GA7">
            <v>103</v>
          </cell>
          <cell r="GB7">
            <v>55</v>
          </cell>
          <cell r="GC7">
            <v>90</v>
          </cell>
          <cell r="GD7">
            <v>39</v>
          </cell>
          <cell r="GE7">
            <v>74</v>
          </cell>
          <cell r="GF7">
            <v>32</v>
          </cell>
          <cell r="GG7">
            <v>58</v>
          </cell>
          <cell r="GH7">
            <v>29</v>
          </cell>
          <cell r="GI7">
            <v>52</v>
          </cell>
          <cell r="GJ7">
            <v>17</v>
          </cell>
          <cell r="GK7">
            <v>31</v>
          </cell>
          <cell r="GL7">
            <v>23</v>
          </cell>
          <cell r="GM7">
            <v>29</v>
          </cell>
          <cell r="GN7">
            <v>11</v>
          </cell>
          <cell r="GO7">
            <v>26</v>
          </cell>
          <cell r="GP7">
            <v>6</v>
          </cell>
          <cell r="GQ7">
            <v>17</v>
          </cell>
          <cell r="GR7">
            <v>8</v>
          </cell>
          <cell r="GS7">
            <v>15</v>
          </cell>
          <cell r="GT7">
            <v>8</v>
          </cell>
          <cell r="GU7">
            <v>14</v>
          </cell>
          <cell r="GV7">
            <v>32</v>
          </cell>
          <cell r="GW7">
            <v>38</v>
          </cell>
          <cell r="GX7">
            <v>0</v>
          </cell>
          <cell r="GY7">
            <v>0</v>
          </cell>
        </row>
        <row r="8">
          <cell r="B8">
            <v>212</v>
          </cell>
          <cell r="C8">
            <v>191</v>
          </cell>
          <cell r="D8">
            <v>247</v>
          </cell>
          <cell r="E8">
            <v>234</v>
          </cell>
          <cell r="F8">
            <v>234</v>
          </cell>
          <cell r="G8">
            <v>268</v>
          </cell>
          <cell r="H8">
            <v>260</v>
          </cell>
          <cell r="I8">
            <v>255</v>
          </cell>
          <cell r="J8">
            <v>289</v>
          </cell>
          <cell r="K8">
            <v>262</v>
          </cell>
          <cell r="L8">
            <v>271</v>
          </cell>
          <cell r="M8">
            <v>271</v>
          </cell>
          <cell r="N8">
            <v>285</v>
          </cell>
          <cell r="O8">
            <v>248</v>
          </cell>
          <cell r="P8">
            <v>314</v>
          </cell>
          <cell r="Q8">
            <v>262</v>
          </cell>
          <cell r="R8">
            <v>324</v>
          </cell>
          <cell r="S8">
            <v>291</v>
          </cell>
          <cell r="T8">
            <v>322</v>
          </cell>
          <cell r="U8">
            <v>314</v>
          </cell>
          <cell r="V8">
            <v>293</v>
          </cell>
          <cell r="W8">
            <v>289</v>
          </cell>
          <cell r="X8">
            <v>286</v>
          </cell>
          <cell r="Y8">
            <v>261</v>
          </cell>
          <cell r="Z8">
            <v>324</v>
          </cell>
          <cell r="AA8">
            <v>291</v>
          </cell>
          <cell r="AB8">
            <v>348</v>
          </cell>
          <cell r="AC8">
            <v>278</v>
          </cell>
          <cell r="AD8">
            <v>353</v>
          </cell>
          <cell r="AE8">
            <v>300</v>
          </cell>
          <cell r="AF8">
            <v>321</v>
          </cell>
          <cell r="AG8">
            <v>304</v>
          </cell>
          <cell r="AH8">
            <v>313</v>
          </cell>
          <cell r="AI8">
            <v>311</v>
          </cell>
          <cell r="AJ8">
            <v>346</v>
          </cell>
          <cell r="AK8">
            <v>329</v>
          </cell>
          <cell r="AL8">
            <v>339</v>
          </cell>
          <cell r="AM8">
            <v>287</v>
          </cell>
          <cell r="AN8">
            <v>340</v>
          </cell>
          <cell r="AO8">
            <v>360</v>
          </cell>
          <cell r="AP8">
            <v>311</v>
          </cell>
          <cell r="AQ8">
            <v>346</v>
          </cell>
          <cell r="AR8">
            <v>317</v>
          </cell>
          <cell r="AS8">
            <v>328</v>
          </cell>
          <cell r="AT8">
            <v>285</v>
          </cell>
          <cell r="AU8">
            <v>357</v>
          </cell>
          <cell r="AV8">
            <v>373</v>
          </cell>
          <cell r="AW8">
            <v>387</v>
          </cell>
          <cell r="AX8">
            <v>385</v>
          </cell>
          <cell r="AY8">
            <v>445</v>
          </cell>
          <cell r="AZ8">
            <v>428</v>
          </cell>
          <cell r="BA8">
            <v>451</v>
          </cell>
          <cell r="BB8">
            <v>431</v>
          </cell>
          <cell r="BC8">
            <v>392</v>
          </cell>
          <cell r="BD8">
            <v>412</v>
          </cell>
          <cell r="BE8">
            <v>424</v>
          </cell>
          <cell r="BF8">
            <v>423</v>
          </cell>
          <cell r="BG8">
            <v>413</v>
          </cell>
          <cell r="BH8">
            <v>430</v>
          </cell>
          <cell r="BI8">
            <v>420</v>
          </cell>
          <cell r="BJ8">
            <v>439</v>
          </cell>
          <cell r="BK8">
            <v>431</v>
          </cell>
          <cell r="BL8">
            <v>396</v>
          </cell>
          <cell r="BM8">
            <v>388</v>
          </cell>
          <cell r="BN8">
            <v>407</v>
          </cell>
          <cell r="BO8">
            <v>384</v>
          </cell>
          <cell r="BP8">
            <v>332</v>
          </cell>
          <cell r="BQ8">
            <v>339</v>
          </cell>
          <cell r="BR8">
            <v>339</v>
          </cell>
          <cell r="BS8">
            <v>379</v>
          </cell>
          <cell r="BT8">
            <v>416</v>
          </cell>
          <cell r="BU8">
            <v>422</v>
          </cell>
          <cell r="BV8">
            <v>393</v>
          </cell>
          <cell r="BW8">
            <v>408</v>
          </cell>
          <cell r="BX8">
            <v>373</v>
          </cell>
          <cell r="BY8">
            <v>347</v>
          </cell>
          <cell r="BZ8">
            <v>390</v>
          </cell>
          <cell r="CA8">
            <v>423</v>
          </cell>
          <cell r="CB8">
            <v>435</v>
          </cell>
          <cell r="CC8">
            <v>466</v>
          </cell>
          <cell r="CD8">
            <v>454</v>
          </cell>
          <cell r="CE8">
            <v>432</v>
          </cell>
          <cell r="CF8">
            <v>413</v>
          </cell>
          <cell r="CG8">
            <v>443</v>
          </cell>
          <cell r="CH8">
            <v>447</v>
          </cell>
          <cell r="CI8">
            <v>469</v>
          </cell>
          <cell r="CJ8">
            <v>456</v>
          </cell>
          <cell r="CK8">
            <v>446</v>
          </cell>
          <cell r="CL8">
            <v>441</v>
          </cell>
          <cell r="CM8">
            <v>477</v>
          </cell>
          <cell r="CN8">
            <v>459</v>
          </cell>
          <cell r="CO8">
            <v>499</v>
          </cell>
          <cell r="CP8">
            <v>416</v>
          </cell>
          <cell r="CQ8">
            <v>451</v>
          </cell>
          <cell r="CR8">
            <v>408</v>
          </cell>
          <cell r="CS8">
            <v>487</v>
          </cell>
          <cell r="CT8">
            <v>421</v>
          </cell>
          <cell r="CU8">
            <v>483</v>
          </cell>
          <cell r="CV8">
            <v>465</v>
          </cell>
          <cell r="CW8">
            <v>491</v>
          </cell>
          <cell r="CX8">
            <v>457</v>
          </cell>
          <cell r="CY8">
            <v>501</v>
          </cell>
          <cell r="CZ8">
            <v>486</v>
          </cell>
          <cell r="DA8">
            <v>510</v>
          </cell>
          <cell r="DB8">
            <v>489</v>
          </cell>
          <cell r="DC8">
            <v>462</v>
          </cell>
          <cell r="DD8">
            <v>482</v>
          </cell>
          <cell r="DE8">
            <v>533</v>
          </cell>
          <cell r="DF8">
            <v>462</v>
          </cell>
          <cell r="DG8">
            <v>490</v>
          </cell>
          <cell r="DH8">
            <v>435</v>
          </cell>
          <cell r="DI8">
            <v>526</v>
          </cell>
          <cell r="DJ8">
            <v>469</v>
          </cell>
          <cell r="DK8">
            <v>472</v>
          </cell>
          <cell r="DL8">
            <v>385</v>
          </cell>
          <cell r="DM8">
            <v>447</v>
          </cell>
          <cell r="DN8">
            <v>390</v>
          </cell>
          <cell r="DO8">
            <v>487</v>
          </cell>
          <cell r="DP8">
            <v>369</v>
          </cell>
          <cell r="DQ8">
            <v>457</v>
          </cell>
          <cell r="DR8">
            <v>337</v>
          </cell>
          <cell r="DS8">
            <v>396</v>
          </cell>
          <cell r="DT8">
            <v>311</v>
          </cell>
          <cell r="DU8">
            <v>427</v>
          </cell>
          <cell r="DV8">
            <v>359</v>
          </cell>
          <cell r="DW8">
            <v>407</v>
          </cell>
          <cell r="DX8">
            <v>293</v>
          </cell>
          <cell r="DY8">
            <v>355</v>
          </cell>
          <cell r="DZ8">
            <v>276</v>
          </cell>
          <cell r="EA8">
            <v>318</v>
          </cell>
          <cell r="EB8">
            <v>252</v>
          </cell>
          <cell r="EC8">
            <v>322</v>
          </cell>
          <cell r="ED8">
            <v>248</v>
          </cell>
          <cell r="EE8">
            <v>251</v>
          </cell>
          <cell r="EF8">
            <v>227</v>
          </cell>
          <cell r="EG8">
            <v>310</v>
          </cell>
          <cell r="EH8">
            <v>218</v>
          </cell>
          <cell r="EI8">
            <v>257</v>
          </cell>
          <cell r="EJ8">
            <v>213</v>
          </cell>
          <cell r="EK8">
            <v>219</v>
          </cell>
          <cell r="EL8">
            <v>169</v>
          </cell>
          <cell r="EM8">
            <v>262</v>
          </cell>
          <cell r="EN8">
            <v>176</v>
          </cell>
          <cell r="EO8">
            <v>235</v>
          </cell>
          <cell r="EP8">
            <v>168</v>
          </cell>
          <cell r="EQ8">
            <v>218</v>
          </cell>
          <cell r="ER8">
            <v>160</v>
          </cell>
          <cell r="ES8">
            <v>195</v>
          </cell>
          <cell r="ET8">
            <v>132</v>
          </cell>
          <cell r="EU8">
            <v>151</v>
          </cell>
          <cell r="EV8">
            <v>119</v>
          </cell>
          <cell r="EW8">
            <v>153</v>
          </cell>
          <cell r="EX8">
            <v>96</v>
          </cell>
          <cell r="EY8">
            <v>136</v>
          </cell>
          <cell r="EZ8">
            <v>82</v>
          </cell>
          <cell r="FA8">
            <v>126</v>
          </cell>
          <cell r="FB8">
            <v>87</v>
          </cell>
          <cell r="FC8">
            <v>106</v>
          </cell>
          <cell r="FD8">
            <v>72</v>
          </cell>
          <cell r="FE8">
            <v>92</v>
          </cell>
          <cell r="FF8">
            <v>74</v>
          </cell>
          <cell r="FG8">
            <v>127</v>
          </cell>
          <cell r="FH8">
            <v>54</v>
          </cell>
          <cell r="FI8">
            <v>80</v>
          </cell>
          <cell r="FJ8">
            <v>54</v>
          </cell>
          <cell r="FK8">
            <v>92</v>
          </cell>
          <cell r="FL8">
            <v>63</v>
          </cell>
          <cell r="FM8">
            <v>84</v>
          </cell>
          <cell r="FN8">
            <v>48</v>
          </cell>
          <cell r="FO8">
            <v>92</v>
          </cell>
          <cell r="FP8">
            <v>55</v>
          </cell>
          <cell r="FQ8">
            <v>60</v>
          </cell>
          <cell r="FR8">
            <v>38</v>
          </cell>
          <cell r="FS8">
            <v>56</v>
          </cell>
          <cell r="FT8">
            <v>28</v>
          </cell>
          <cell r="FU8">
            <v>42</v>
          </cell>
          <cell r="FV8">
            <v>25</v>
          </cell>
          <cell r="FW8">
            <v>44</v>
          </cell>
          <cell r="FX8">
            <v>25</v>
          </cell>
          <cell r="FY8">
            <v>32</v>
          </cell>
          <cell r="FZ8">
            <v>19</v>
          </cell>
          <cell r="GA8">
            <v>40</v>
          </cell>
          <cell r="GB8">
            <v>16</v>
          </cell>
          <cell r="GC8">
            <v>29</v>
          </cell>
          <cell r="GD8">
            <v>8</v>
          </cell>
          <cell r="GE8">
            <v>21</v>
          </cell>
          <cell r="GF8">
            <v>10</v>
          </cell>
          <cell r="GG8">
            <v>19</v>
          </cell>
          <cell r="GH8">
            <v>10</v>
          </cell>
          <cell r="GI8">
            <v>16</v>
          </cell>
          <cell r="GJ8">
            <v>3</v>
          </cell>
          <cell r="GK8">
            <v>17</v>
          </cell>
          <cell r="GL8">
            <v>1</v>
          </cell>
          <cell r="GM8">
            <v>7</v>
          </cell>
          <cell r="GN8">
            <v>0</v>
          </cell>
          <cell r="GO8">
            <v>6</v>
          </cell>
          <cell r="GP8">
            <v>4</v>
          </cell>
          <cell r="GQ8">
            <v>3</v>
          </cell>
          <cell r="GR8">
            <v>3</v>
          </cell>
          <cell r="GS8">
            <v>5</v>
          </cell>
          <cell r="GT8">
            <v>3</v>
          </cell>
          <cell r="GU8">
            <v>1</v>
          </cell>
          <cell r="GV8">
            <v>6</v>
          </cell>
          <cell r="GW8">
            <v>10</v>
          </cell>
          <cell r="GX8">
            <v>0</v>
          </cell>
          <cell r="GY8">
            <v>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ANALYS"/>
      <sheetName val="PROCESS"/>
      <sheetName val="OUTPUT"/>
    </sheetNames>
    <sheetDataSet>
      <sheetData sheetId="0"/>
      <sheetData sheetId="1"/>
      <sheetData sheetId="2">
        <row r="4">
          <cell r="B4">
            <v>1101.1902897415819</v>
          </cell>
          <cell r="D4">
            <v>988.94926767140737</v>
          </cell>
          <cell r="G4">
            <v>4593.9945005755208</v>
          </cell>
          <cell r="I4">
            <v>4316.2554177456723</v>
          </cell>
          <cell r="L4">
            <v>6235.072394165777</v>
          </cell>
          <cell r="N4">
            <v>5990.6757435060863</v>
          </cell>
        </row>
        <row r="5">
          <cell r="B5">
            <v>1291.7041895066561</v>
          </cell>
          <cell r="D5">
            <v>1244.6775631500743</v>
          </cell>
          <cell r="G5">
            <v>6078.77465148996</v>
          </cell>
          <cell r="I5">
            <v>5824.5937031484254</v>
          </cell>
          <cell r="L5">
            <v>9308.9208466737819</v>
          </cell>
          <cell r="N5">
            <v>8965.2981553519894</v>
          </cell>
        </row>
        <row r="6">
          <cell r="B6">
            <v>810.93089271730616</v>
          </cell>
          <cell r="D6">
            <v>721.23370834217792</v>
          </cell>
          <cell r="G6">
            <v>3934.9537025195036</v>
          </cell>
          <cell r="I6">
            <v>3615.0477034210166</v>
          </cell>
          <cell r="L6">
            <v>5789.6702241195308</v>
          </cell>
          <cell r="N6">
            <v>5228.9517819048815</v>
          </cell>
        </row>
        <row r="7">
          <cell r="B7">
            <v>244.37646828504307</v>
          </cell>
          <cell r="D7">
            <v>199.78773084270856</v>
          </cell>
          <cell r="G7">
            <v>1047.8043228034276</v>
          </cell>
          <cell r="I7">
            <v>974.24165190132203</v>
          </cell>
          <cell r="L7">
            <v>1505.8248843827819</v>
          </cell>
          <cell r="N7">
            <v>1403.2145815033255</v>
          </cell>
        </row>
        <row r="8">
          <cell r="B8">
            <v>331.15505090054813</v>
          </cell>
          <cell r="D8">
            <v>336.6423264699639</v>
          </cell>
          <cell r="G8">
            <v>1488.7493285586393</v>
          </cell>
          <cell r="I8">
            <v>1353.997137794739</v>
          </cell>
          <cell r="L8">
            <v>2046.8069192458199</v>
          </cell>
          <cell r="N8">
            <v>1931.9518132764463</v>
          </cell>
        </row>
        <row r="9">
          <cell r="B9">
            <v>1117.149569303054</v>
          </cell>
          <cell r="D9">
            <v>1028.9068138399491</v>
          </cell>
          <cell r="G9">
            <v>5311.1859572835401</v>
          </cell>
          <cell r="I9">
            <v>4933.9651083549134</v>
          </cell>
          <cell r="L9">
            <v>7386.8097652081105</v>
          </cell>
          <cell r="N9">
            <v>7027.2289496800104</v>
          </cell>
        </row>
        <row r="10">
          <cell r="B10">
            <v>211.46045418950666</v>
          </cell>
          <cell r="D10">
            <v>190.79728295478668</v>
          </cell>
          <cell r="G10">
            <v>1001.2529735260264</v>
          </cell>
          <cell r="I10">
            <v>992.69524328744717</v>
          </cell>
          <cell r="L10">
            <v>1458.9907506225543</v>
          </cell>
          <cell r="N10">
            <v>1329.0392144560171</v>
          </cell>
        </row>
        <row r="15">
          <cell r="B15">
            <v>6119.0648010543136</v>
          </cell>
          <cell r="D15">
            <v>5608.6598984771572</v>
          </cell>
          <cell r="G15">
            <v>6142.5889876861802</v>
          </cell>
          <cell r="I15">
            <v>5927.5188571754115</v>
          </cell>
          <cell r="L15">
            <v>6401.401516141681</v>
          </cell>
          <cell r="N15">
            <v>6744.453560521596</v>
          </cell>
        </row>
        <row r="16">
          <cell r="B16">
            <v>9526.0897849311605</v>
          </cell>
          <cell r="D16">
            <v>8902.8727978501047</v>
          </cell>
          <cell r="G16">
            <v>9122.8821631931787</v>
          </cell>
          <cell r="I16">
            <v>9293.4565031618531</v>
          </cell>
          <cell r="L16">
            <v>9633.0763298915172</v>
          </cell>
          <cell r="N16">
            <v>12448.052523147026</v>
          </cell>
        </row>
        <row r="17">
          <cell r="B17">
            <v>6423.6200824383814</v>
          </cell>
          <cell r="D17">
            <v>6081.5469095252311</v>
          </cell>
          <cell r="G17">
            <v>6554.0732097276377</v>
          </cell>
          <cell r="I17">
            <v>6469.7368256138552</v>
          </cell>
          <cell r="L17">
            <v>6779.0901842896355</v>
          </cell>
          <cell r="N17">
            <v>7134.032478549615</v>
          </cell>
        </row>
        <row r="18">
          <cell r="B18">
            <v>1720.4877043434371</v>
          </cell>
          <cell r="D18">
            <v>1572.6242460435951</v>
          </cell>
          <cell r="G18">
            <v>1685.5243892176939</v>
          </cell>
          <cell r="I18">
            <v>1568.8439013274085</v>
          </cell>
          <cell r="L18">
            <v>1843.739903280617</v>
          </cell>
          <cell r="N18">
            <v>1776.0442096078336</v>
          </cell>
        </row>
        <row r="19">
          <cell r="B19">
            <v>2197.7907354961726</v>
          </cell>
          <cell r="D19">
            <v>2101.4978799641685</v>
          </cell>
          <cell r="G19">
            <v>2189.9773638888109</v>
          </cell>
          <cell r="I19">
            <v>2108.0716971457869</v>
          </cell>
          <cell r="L19">
            <v>2205.1991896484119</v>
          </cell>
          <cell r="N19">
            <v>2372.1715303698675</v>
          </cell>
        </row>
        <row r="20">
          <cell r="B20">
            <v>8074.20985334941</v>
          </cell>
          <cell r="D20">
            <v>7804.1353239773071</v>
          </cell>
          <cell r="G20">
            <v>8313.761745813581</v>
          </cell>
          <cell r="I20">
            <v>8152.2072865037317</v>
          </cell>
          <cell r="L20">
            <v>9693.9938570121558</v>
          </cell>
          <cell r="N20">
            <v>8875.3786659556936</v>
          </cell>
        </row>
        <row r="21">
          <cell r="B21">
            <v>1601.6612175083419</v>
          </cell>
          <cell r="D21">
            <v>1418.6610331442221</v>
          </cell>
          <cell r="G21">
            <v>1641.9911643432163</v>
          </cell>
          <cell r="I21">
            <v>1585.7882128411097</v>
          </cell>
          <cell r="L21">
            <v>1698.5531303097634</v>
          </cell>
          <cell r="N21">
            <v>1907.9488826409424</v>
          </cell>
        </row>
        <row r="26">
          <cell r="B26">
            <v>7623.1472052339641</v>
          </cell>
          <cell r="D26">
            <v>7945.1006398413911</v>
          </cell>
          <cell r="G26">
            <v>7141.8575913023506</v>
          </cell>
          <cell r="I26">
            <v>8059.7391856038757</v>
          </cell>
          <cell r="L26">
            <v>8103.1258605948788</v>
          </cell>
          <cell r="N26">
            <v>9052.3697333440741</v>
          </cell>
        </row>
        <row r="27">
          <cell r="B27">
            <v>10185.683236144692</v>
          </cell>
          <cell r="D27">
            <v>11401.734803766954</v>
          </cell>
          <cell r="G27">
            <v>9676.5560064313613</v>
          </cell>
          <cell r="I27">
            <v>10906.249855808052</v>
          </cell>
          <cell r="L27">
            <v>11145.196598119066</v>
          </cell>
          <cell r="N27">
            <v>12843.843228872956</v>
          </cell>
        </row>
        <row r="28">
          <cell r="B28">
            <v>7545.9093775186084</v>
          </cell>
          <cell r="D28">
            <v>8148.7186049655293</v>
          </cell>
          <cell r="G28">
            <v>6975.3588546053134</v>
          </cell>
          <cell r="I28">
            <v>7808.0270158034373</v>
          </cell>
          <cell r="L28">
            <v>7776.8660396886107</v>
          </cell>
          <cell r="N28">
            <v>8894.1397123982915</v>
          </cell>
        </row>
        <row r="29">
          <cell r="B29">
            <v>2002.3842744038307</v>
          </cell>
          <cell r="D29">
            <v>1943.7547875456225</v>
          </cell>
          <cell r="G29">
            <v>1905.9826200137816</v>
          </cell>
          <cell r="I29">
            <v>1849.5279963086862</v>
          </cell>
          <cell r="L29">
            <v>2119.667911623093</v>
          </cell>
          <cell r="N29">
            <v>2082.1626319181505</v>
          </cell>
        </row>
        <row r="30">
          <cell r="B30">
            <v>2648.6400227563645</v>
          </cell>
          <cell r="D30">
            <v>2703.6429730095074</v>
          </cell>
          <cell r="G30">
            <v>2415.2728734400121</v>
          </cell>
          <cell r="I30">
            <v>2575.1669858115124</v>
          </cell>
          <cell r="L30">
            <v>2768.1736039238626</v>
          </cell>
          <cell r="N30">
            <v>2803.795657778136</v>
          </cell>
        </row>
        <row r="31">
          <cell r="B31">
            <v>10100.62385625563</v>
          </cell>
          <cell r="D31">
            <v>10192.692245302573</v>
          </cell>
          <cell r="G31">
            <v>9191.7508613429291</v>
          </cell>
          <cell r="I31">
            <v>10255.304418041296</v>
          </cell>
          <cell r="L31">
            <v>10511.809476668317</v>
          </cell>
          <cell r="N31">
            <v>11893.455268669943</v>
          </cell>
        </row>
        <row r="32">
          <cell r="B32">
            <v>2079.6221021191864</v>
          </cell>
          <cell r="D32">
            <v>2049.9221376109581</v>
          </cell>
          <cell r="G32">
            <v>1876.600490008422</v>
          </cell>
          <cell r="I32">
            <v>1890.8245241665704</v>
          </cell>
          <cell r="L32">
            <v>2020.9983350582729</v>
          </cell>
          <cell r="N32">
            <v>2082.1861355031015</v>
          </cell>
        </row>
        <row r="37">
          <cell r="B37">
            <v>8579.2086471522216</v>
          </cell>
          <cell r="D37">
            <v>9755.0637902707331</v>
          </cell>
          <cell r="G37">
            <v>8005.2192814218133</v>
          </cell>
          <cell r="I37">
            <v>9117.3653668453153</v>
          </cell>
          <cell r="L37">
            <v>7931.147294457578</v>
          </cell>
          <cell r="N37">
            <v>9369.656384761689</v>
          </cell>
        </row>
        <row r="38">
          <cell r="B38">
            <v>12932.093229654358</v>
          </cell>
          <cell r="D38">
            <v>14685.374205300379</v>
          </cell>
          <cell r="G38">
            <v>11826.616246856753</v>
          </cell>
          <cell r="I38">
            <v>13764.827647384956</v>
          </cell>
          <cell r="L38">
            <v>10828.909683915594</v>
          </cell>
          <cell r="N38">
            <v>12356.964521778431</v>
          </cell>
        </row>
        <row r="39">
          <cell r="B39">
            <v>8312.1360582990674</v>
          </cell>
          <cell r="D39">
            <v>9896.4703907421954</v>
          </cell>
          <cell r="G39">
            <v>8189.4189788177127</v>
          </cell>
          <cell r="I39">
            <v>9941.3198299759752</v>
          </cell>
          <cell r="L39">
            <v>8169.7517511601436</v>
          </cell>
          <cell r="N39">
            <v>10174.23541042879</v>
          </cell>
        </row>
        <row r="40">
          <cell r="B40">
            <v>2246.2000569962952</v>
          </cell>
          <cell r="D40">
            <v>2223.668583470248</v>
          </cell>
          <cell r="G40">
            <v>2146.6732301922175</v>
          </cell>
          <cell r="I40">
            <v>2187.5691739050085</v>
          </cell>
          <cell r="L40">
            <v>2164.2296427633305</v>
          </cell>
          <cell r="N40">
            <v>2320.9645782724142</v>
          </cell>
        </row>
        <row r="41">
          <cell r="B41">
            <v>2954.7396490656679</v>
          </cell>
          <cell r="D41">
            <v>3066.1332595185372</v>
          </cell>
          <cell r="G41">
            <v>2765.9824830584325</v>
          </cell>
          <cell r="I41">
            <v>2955.662317501386</v>
          </cell>
          <cell r="L41">
            <v>2634.5227431923649</v>
          </cell>
          <cell r="N41">
            <v>2799.750353087396</v>
          </cell>
        </row>
        <row r="42">
          <cell r="B42">
            <v>11897.685217603714</v>
          </cell>
          <cell r="D42">
            <v>14110.785413243802</v>
          </cell>
          <cell r="G42">
            <v>11831.594617056642</v>
          </cell>
          <cell r="I42">
            <v>13737.894511180928</v>
          </cell>
          <cell r="L42">
            <v>11610.782965589704</v>
          </cell>
          <cell r="N42">
            <v>13615.661770521439</v>
          </cell>
        </row>
        <row r="43">
          <cell r="B43">
            <v>2204.3488580385133</v>
          </cell>
          <cell r="D43">
            <v>2258.5265018929922</v>
          </cell>
          <cell r="G43">
            <v>2160.6169927119295</v>
          </cell>
          <cell r="I43">
            <v>2405.0293106634631</v>
          </cell>
          <cell r="L43">
            <v>2344.6619385342788</v>
          </cell>
          <cell r="N43">
            <v>2466.0849669510199</v>
          </cell>
        </row>
        <row r="48">
          <cell r="B48">
            <v>7069.0982370378078</v>
          </cell>
          <cell r="D48">
            <v>8656.5479106393159</v>
          </cell>
          <cell r="G48">
            <v>5634.6111033323996</v>
          </cell>
          <cell r="I48">
            <v>6862.3454245671892</v>
          </cell>
          <cell r="L48">
            <v>3828.3574307304784</v>
          </cell>
          <cell r="N48">
            <v>4998.6129347020023</v>
          </cell>
        </row>
        <row r="49">
          <cell r="B49">
            <v>8297.6457434083932</v>
          </cell>
          <cell r="D49">
            <v>9858.3448695916995</v>
          </cell>
          <cell r="G49">
            <v>5884.8467516101937</v>
          </cell>
          <cell r="I49">
            <v>7310.0692213662333</v>
          </cell>
          <cell r="L49">
            <v>3911.0595969773299</v>
          </cell>
          <cell r="N49">
            <v>5260.4100542523711</v>
          </cell>
        </row>
        <row r="50">
          <cell r="B50">
            <v>6908.2170159654688</v>
          </cell>
          <cell r="D50">
            <v>8668.2537251745671</v>
          </cell>
          <cell r="G50">
            <v>5281.9149047885749</v>
          </cell>
          <cell r="I50">
            <v>6873.0055149671662</v>
          </cell>
          <cell r="L50">
            <v>3784.6157682619646</v>
          </cell>
          <cell r="N50">
            <v>5037.6871316498182</v>
          </cell>
        </row>
        <row r="51">
          <cell r="B51">
            <v>2075.9551198710283</v>
          </cell>
          <cell r="D51">
            <v>2172.5021426551521</v>
          </cell>
          <cell r="G51">
            <v>1474.7285424250911</v>
          </cell>
          <cell r="I51">
            <v>1688.3251840691362</v>
          </cell>
          <cell r="L51">
            <v>1059.2649370277079</v>
          </cell>
          <cell r="N51">
            <v>1195.7167167557864</v>
          </cell>
        </row>
        <row r="52">
          <cell r="B52">
            <v>2345.0405637318631</v>
          </cell>
          <cell r="D52">
            <v>2552.9411150507931</v>
          </cell>
          <cell r="G52">
            <v>1729.8293545225426</v>
          </cell>
          <cell r="I52">
            <v>1918.0016772322824</v>
          </cell>
          <cell r="L52">
            <v>1226.5598488664987</v>
          </cell>
          <cell r="N52">
            <v>1461.4212560009366</v>
          </cell>
        </row>
        <row r="53">
          <cell r="B53">
            <v>9760.2022986114716</v>
          </cell>
          <cell r="D53">
            <v>11728.348741597963</v>
          </cell>
          <cell r="G53">
            <v>7033.732987958555</v>
          </cell>
          <cell r="I53">
            <v>8676.4680899451341</v>
          </cell>
          <cell r="L53">
            <v>4908.9658438287152</v>
          </cell>
          <cell r="N53">
            <v>6337.8810350884041</v>
          </cell>
        </row>
        <row r="54">
          <cell r="B54">
            <v>2001.8772167039367</v>
          </cell>
          <cell r="D54">
            <v>2334.4325770594505</v>
          </cell>
          <cell r="G54">
            <v>1527.8745449453934</v>
          </cell>
          <cell r="I54">
            <v>1849.1956391960657</v>
          </cell>
          <cell r="L54">
            <v>1128.3227204030227</v>
          </cell>
          <cell r="N54">
            <v>1329.5458413020569</v>
          </cell>
        </row>
        <row r="59">
          <cell r="B59">
            <v>2465.1823370381494</v>
          </cell>
          <cell r="D59">
            <v>3261.2726252594962</v>
          </cell>
          <cell r="G59">
            <v>1480.287579113924</v>
          </cell>
          <cell r="I59">
            <v>2070.4079896430553</v>
          </cell>
          <cell r="L59">
            <v>1629.200977470497</v>
          </cell>
          <cell r="N59">
            <v>2695.5395037184303</v>
          </cell>
        </row>
        <row r="60">
          <cell r="B60">
            <v>2720.5431060378492</v>
          </cell>
          <cell r="D60">
            <v>3530.9525332435619</v>
          </cell>
          <cell r="G60">
            <v>1494.8860759493671</v>
          </cell>
          <cell r="I60">
            <v>1994.124653227298</v>
          </cell>
          <cell r="L60">
            <v>1429.2426987722017</v>
          </cell>
          <cell r="N60">
            <v>2382.3735365584271</v>
          </cell>
        </row>
        <row r="61">
          <cell r="B61">
            <v>2380.379693601682</v>
          </cell>
          <cell r="D61">
            <v>3329.4123884867868</v>
          </cell>
          <cell r="G61">
            <v>1396.5895305907172</v>
          </cell>
          <cell r="I61">
            <v>2019.5524320325503</v>
          </cell>
          <cell r="L61">
            <v>1572.3408034330671</v>
          </cell>
          <cell r="N61">
            <v>2459.4694794197776</v>
          </cell>
        </row>
        <row r="62">
          <cell r="B62">
            <v>816.86572544307603</v>
          </cell>
          <cell r="D62">
            <v>957.07754025697136</v>
          </cell>
          <cell r="G62">
            <v>417.57054324894517</v>
          </cell>
          <cell r="I62">
            <v>642.5844275938598</v>
          </cell>
          <cell r="L62">
            <v>548.85767075932768</v>
          </cell>
          <cell r="N62">
            <v>837.56358147411822</v>
          </cell>
        </row>
        <row r="63">
          <cell r="B63">
            <v>846.40372484229499</v>
          </cell>
          <cell r="D63">
            <v>1092.3167816865848</v>
          </cell>
          <cell r="G63">
            <v>444.82107067510549</v>
          </cell>
          <cell r="I63">
            <v>628.89254669872389</v>
          </cell>
          <cell r="L63">
            <v>565.02038383597574</v>
          </cell>
          <cell r="N63">
            <v>948.38899933730943</v>
          </cell>
        </row>
        <row r="64">
          <cell r="B64">
            <v>3315.9729648543107</v>
          </cell>
          <cell r="D64">
            <v>4629.7858946305332</v>
          </cell>
          <cell r="G64">
            <v>1904.617220464135</v>
          </cell>
          <cell r="I64">
            <v>2857.6911411133715</v>
          </cell>
          <cell r="L64">
            <v>2121.9891524615568</v>
          </cell>
          <cell r="N64">
            <v>3403.8221780428539</v>
          </cell>
        </row>
        <row r="65">
          <cell r="B65">
            <v>771.03514568939624</v>
          </cell>
          <cell r="D65">
            <v>1022.2575885092297</v>
          </cell>
          <cell r="G65">
            <v>444.79430379746833</v>
          </cell>
          <cell r="I65">
            <v>600.50878490845196</v>
          </cell>
          <cell r="N65">
            <v>853.94646933215517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2EB4B-362D-4848-A3CD-611C8A20D281}">
  <sheetPr>
    <tabColor rgb="FFFF0000"/>
  </sheetPr>
  <dimension ref="A1:AA88"/>
  <sheetViews>
    <sheetView tabSelected="1" topLeftCell="A7" workbookViewId="0">
      <selection activeCell="W21" sqref="W21"/>
    </sheetView>
  </sheetViews>
  <sheetFormatPr defaultColWidth="9.125" defaultRowHeight="24" x14ac:dyDescent="0.55000000000000004"/>
  <cols>
    <col min="1" max="1" width="12.875" style="12" customWidth="1"/>
    <col min="2" max="4" width="8.625" style="12" bestFit="1" customWidth="1"/>
    <col min="5" max="5" width="9.25" style="12" bestFit="1" customWidth="1"/>
    <col min="6" max="8" width="8.625" style="12" bestFit="1" customWidth="1"/>
    <col min="9" max="9" width="9.25" style="12" bestFit="1" customWidth="1"/>
    <col min="10" max="10" width="8.625" style="12" bestFit="1" customWidth="1"/>
    <col min="11" max="11" width="10.125" style="12" bestFit="1" customWidth="1"/>
    <col min="12" max="12" width="11.625" style="12" bestFit="1" customWidth="1"/>
    <col min="13" max="13" width="13.875" style="12" customWidth="1"/>
    <col min="14" max="14" width="25.375" style="13" hidden="1" customWidth="1"/>
    <col min="15" max="15" width="10.25" hidden="1" customWidth="1"/>
    <col min="16" max="16" width="12.875" hidden="1" customWidth="1"/>
    <col min="17" max="17" width="9.625" hidden="1" customWidth="1"/>
    <col min="18" max="18" width="11.25" hidden="1" customWidth="1"/>
    <col min="19" max="19" width="11.25" bestFit="1" customWidth="1"/>
    <col min="20" max="27" width="9" customWidth="1"/>
    <col min="28" max="16384" width="9.125" style="13"/>
  </cols>
  <sheetData>
    <row r="1" spans="1:18" s="41" customFormat="1" ht="19.5" customHeight="1" thickBot="1" x14ac:dyDescent="0.25">
      <c r="A1" s="157" t="s">
        <v>70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</row>
    <row r="2" spans="1:18" s="1" customFormat="1" ht="27" customHeight="1" thickBot="1" x14ac:dyDescent="0.7">
      <c r="A2" s="179" t="s">
        <v>0</v>
      </c>
      <c r="B2" s="181" t="s">
        <v>1</v>
      </c>
      <c r="C2" s="181"/>
      <c r="D2" s="181"/>
      <c r="E2" s="182"/>
      <c r="F2" s="183" t="s">
        <v>2</v>
      </c>
      <c r="G2" s="184"/>
      <c r="H2" s="184"/>
      <c r="I2" s="185"/>
      <c r="J2" s="186" t="s">
        <v>3</v>
      </c>
      <c r="K2" s="187"/>
      <c r="L2" s="187"/>
      <c r="M2" s="188"/>
    </row>
    <row r="3" spans="1:18" s="28" customFormat="1" ht="23.25" customHeight="1" thickBot="1" x14ac:dyDescent="0.25">
      <c r="A3" s="180"/>
      <c r="B3" s="23" t="s">
        <v>4</v>
      </c>
      <c r="C3" s="24" t="s">
        <v>5</v>
      </c>
      <c r="D3" s="24" t="s">
        <v>3</v>
      </c>
      <c r="E3" s="24" t="s">
        <v>6</v>
      </c>
      <c r="F3" s="25" t="s">
        <v>4</v>
      </c>
      <c r="G3" s="25" t="s">
        <v>5</v>
      </c>
      <c r="H3" s="25" t="s">
        <v>3</v>
      </c>
      <c r="I3" s="25" t="s">
        <v>6</v>
      </c>
      <c r="J3" s="26" t="s">
        <v>4</v>
      </c>
      <c r="K3" s="26" t="s">
        <v>5</v>
      </c>
      <c r="L3" s="26" t="s">
        <v>3</v>
      </c>
      <c r="M3" s="27" t="s">
        <v>6</v>
      </c>
      <c r="P3" s="26" t="s">
        <v>4</v>
      </c>
      <c r="Q3" s="26" t="s">
        <v>5</v>
      </c>
      <c r="R3" s="26" t="s">
        <v>3</v>
      </c>
    </row>
    <row r="4" spans="1:18" s="6" customFormat="1" ht="24" customHeight="1" x14ac:dyDescent="0.65">
      <c r="A4" s="2" t="s">
        <v>7</v>
      </c>
      <c r="B4" s="29">
        <v>61698</v>
      </c>
      <c r="C4" s="29">
        <v>68295</v>
      </c>
      <c r="D4" s="29">
        <v>129993</v>
      </c>
      <c r="E4" s="29">
        <v>69029</v>
      </c>
      <c r="F4" s="30">
        <v>39950</v>
      </c>
      <c r="G4" s="30">
        <v>44696</v>
      </c>
      <c r="H4" s="30">
        <v>84646</v>
      </c>
      <c r="I4" s="30">
        <v>48748</v>
      </c>
      <c r="J4" s="31">
        <v>101648</v>
      </c>
      <c r="K4" s="31">
        <v>112991</v>
      </c>
      <c r="L4" s="31">
        <f>SUM(J4:K4)</f>
        <v>214639</v>
      </c>
      <c r="M4" s="32">
        <v>117777</v>
      </c>
      <c r="O4" s="145">
        <f>SUM(E4+I4)</f>
        <v>117777</v>
      </c>
      <c r="P4" s="145">
        <f>SUM(B4+F4)</f>
        <v>101648</v>
      </c>
      <c r="Q4" s="145">
        <f t="shared" ref="Q4:R11" si="0">SUM(C4+G4)</f>
        <v>112991</v>
      </c>
      <c r="R4" s="145">
        <f t="shared" si="0"/>
        <v>214639</v>
      </c>
    </row>
    <row r="5" spans="1:18" s="6" customFormat="1" ht="24" customHeight="1" x14ac:dyDescent="0.65">
      <c r="A5" s="7" t="s">
        <v>8</v>
      </c>
      <c r="B5" s="33">
        <v>70855</v>
      </c>
      <c r="C5" s="33">
        <v>78323</v>
      </c>
      <c r="D5" s="29">
        <v>149178</v>
      </c>
      <c r="E5" s="33">
        <v>71013</v>
      </c>
      <c r="F5" s="34">
        <v>66391</v>
      </c>
      <c r="G5" s="34">
        <v>76535</v>
      </c>
      <c r="H5" s="30">
        <v>142926</v>
      </c>
      <c r="I5" s="34">
        <v>112595</v>
      </c>
      <c r="J5" s="31">
        <v>137246</v>
      </c>
      <c r="K5" s="31">
        <v>154858</v>
      </c>
      <c r="L5" s="31">
        <f t="shared" ref="L5:L10" si="1">SUM(J5:K5)</f>
        <v>292104</v>
      </c>
      <c r="M5" s="32">
        <v>183608</v>
      </c>
      <c r="O5" s="145">
        <f t="shared" ref="O5:O11" si="2">SUM(E5+I5)</f>
        <v>183608</v>
      </c>
      <c r="P5" s="145">
        <f t="shared" ref="P5:P11" si="3">SUM(B5+F5)</f>
        <v>137246</v>
      </c>
      <c r="Q5" s="145">
        <f t="shared" si="0"/>
        <v>154858</v>
      </c>
      <c r="R5" s="145">
        <f t="shared" si="0"/>
        <v>292104</v>
      </c>
    </row>
    <row r="6" spans="1:18" s="6" customFormat="1" ht="24" customHeight="1" x14ac:dyDescent="0.65">
      <c r="A6" s="7" t="s">
        <v>9</v>
      </c>
      <c r="B6" s="33"/>
      <c r="C6" s="33"/>
      <c r="D6" s="29">
        <f t="shared" ref="D6" si="4">SUM(B6:C6)</f>
        <v>0</v>
      </c>
      <c r="E6" s="33"/>
      <c r="F6" s="34">
        <v>100079</v>
      </c>
      <c r="G6" s="34">
        <v>114012</v>
      </c>
      <c r="H6" s="30">
        <v>214091</v>
      </c>
      <c r="I6" s="34">
        <v>124268</v>
      </c>
      <c r="J6" s="31">
        <v>100079</v>
      </c>
      <c r="K6" s="31">
        <v>114012</v>
      </c>
      <c r="L6" s="31">
        <f t="shared" si="1"/>
        <v>214091</v>
      </c>
      <c r="M6" s="32">
        <v>124268</v>
      </c>
      <c r="O6" s="145">
        <f t="shared" si="2"/>
        <v>124268</v>
      </c>
      <c r="P6" s="145">
        <f t="shared" si="3"/>
        <v>100079</v>
      </c>
      <c r="Q6" s="145">
        <f t="shared" si="0"/>
        <v>114012</v>
      </c>
      <c r="R6" s="145">
        <f t="shared" si="0"/>
        <v>214091</v>
      </c>
    </row>
    <row r="7" spans="1:18" s="6" customFormat="1" ht="24" customHeight="1" x14ac:dyDescent="0.65">
      <c r="A7" s="7" t="s">
        <v>10</v>
      </c>
      <c r="B7" s="33">
        <v>25759</v>
      </c>
      <c r="C7" s="33">
        <v>26187</v>
      </c>
      <c r="D7" s="29">
        <v>51946</v>
      </c>
      <c r="E7" s="33">
        <v>16849</v>
      </c>
      <c r="F7" s="34">
        <v>1648</v>
      </c>
      <c r="G7" s="34">
        <v>1759</v>
      </c>
      <c r="H7" s="30">
        <v>3407</v>
      </c>
      <c r="I7" s="34">
        <v>1896</v>
      </c>
      <c r="J7" s="31">
        <v>27407</v>
      </c>
      <c r="K7" s="31">
        <v>27946</v>
      </c>
      <c r="L7" s="31">
        <f t="shared" si="1"/>
        <v>55353</v>
      </c>
      <c r="M7" s="32">
        <v>18745</v>
      </c>
      <c r="O7" s="145">
        <f t="shared" si="2"/>
        <v>18745</v>
      </c>
      <c r="P7" s="145">
        <f t="shared" si="3"/>
        <v>27407</v>
      </c>
      <c r="Q7" s="145">
        <f t="shared" si="0"/>
        <v>27946</v>
      </c>
      <c r="R7" s="145">
        <f t="shared" si="0"/>
        <v>55353</v>
      </c>
    </row>
    <row r="8" spans="1:18" s="6" customFormat="1" ht="24" customHeight="1" x14ac:dyDescent="0.65">
      <c r="A8" s="7" t="s">
        <v>11</v>
      </c>
      <c r="B8" s="33">
        <v>29321</v>
      </c>
      <c r="C8" s="33">
        <v>30752</v>
      </c>
      <c r="D8" s="29">
        <f>SUM(B8:C8)</f>
        <v>60073</v>
      </c>
      <c r="E8" s="33">
        <v>30194</v>
      </c>
      <c r="F8" s="34">
        <v>4967</v>
      </c>
      <c r="G8" s="34">
        <v>5414</v>
      </c>
      <c r="H8" s="30">
        <f>SUM(F8:G8)</f>
        <v>10381</v>
      </c>
      <c r="I8" s="34">
        <v>5409</v>
      </c>
      <c r="J8" s="31">
        <v>34288</v>
      </c>
      <c r="K8" s="31">
        <v>36166</v>
      </c>
      <c r="L8" s="31">
        <f t="shared" si="1"/>
        <v>70454</v>
      </c>
      <c r="M8" s="32">
        <v>35603</v>
      </c>
      <c r="O8" s="145">
        <f t="shared" si="2"/>
        <v>35603</v>
      </c>
      <c r="P8" s="145">
        <f t="shared" si="3"/>
        <v>34288</v>
      </c>
      <c r="Q8" s="145">
        <f t="shared" si="0"/>
        <v>36166</v>
      </c>
      <c r="R8" s="145">
        <f t="shared" si="0"/>
        <v>70454</v>
      </c>
    </row>
    <row r="9" spans="1:18" s="6" customFormat="1" ht="24" customHeight="1" x14ac:dyDescent="0.65">
      <c r="A9" s="20" t="s">
        <v>12</v>
      </c>
      <c r="B9" s="33">
        <v>41994</v>
      </c>
      <c r="C9" s="33">
        <v>44886</v>
      </c>
      <c r="D9" s="29">
        <v>86880</v>
      </c>
      <c r="E9" s="33">
        <v>43663</v>
      </c>
      <c r="F9" s="34">
        <v>94107</v>
      </c>
      <c r="G9" s="34">
        <v>106412</v>
      </c>
      <c r="H9" s="30">
        <v>200519</v>
      </c>
      <c r="I9" s="34">
        <v>111660</v>
      </c>
      <c r="J9" s="31">
        <v>136101</v>
      </c>
      <c r="K9" s="31">
        <v>151298</v>
      </c>
      <c r="L9" s="31">
        <f t="shared" si="1"/>
        <v>287399</v>
      </c>
      <c r="M9" s="32">
        <v>155323</v>
      </c>
      <c r="O9" s="145">
        <f t="shared" si="2"/>
        <v>155323</v>
      </c>
      <c r="P9" s="145">
        <f t="shared" si="3"/>
        <v>136101</v>
      </c>
      <c r="Q9" s="145">
        <f t="shared" si="0"/>
        <v>151298</v>
      </c>
      <c r="R9" s="145">
        <f t="shared" si="0"/>
        <v>287399</v>
      </c>
    </row>
    <row r="10" spans="1:18" s="6" customFormat="1" ht="24" customHeight="1" x14ac:dyDescent="0.65">
      <c r="A10" s="7" t="s">
        <v>13</v>
      </c>
      <c r="B10" s="33">
        <v>21708</v>
      </c>
      <c r="C10" s="33">
        <v>23276</v>
      </c>
      <c r="D10" s="29">
        <v>44984</v>
      </c>
      <c r="E10" s="33">
        <v>20052</v>
      </c>
      <c r="F10" s="34">
        <v>5374</v>
      </c>
      <c r="G10" s="34">
        <v>5662</v>
      </c>
      <c r="H10" s="30">
        <v>11036</v>
      </c>
      <c r="I10" s="34">
        <v>4644</v>
      </c>
      <c r="J10" s="31">
        <v>27082</v>
      </c>
      <c r="K10" s="31">
        <v>28938</v>
      </c>
      <c r="L10" s="31">
        <f t="shared" si="1"/>
        <v>56020</v>
      </c>
      <c r="M10" s="32">
        <v>24696</v>
      </c>
      <c r="O10" s="145">
        <f t="shared" si="2"/>
        <v>24696</v>
      </c>
      <c r="P10" s="145">
        <f t="shared" si="3"/>
        <v>27082</v>
      </c>
      <c r="Q10" s="145">
        <f t="shared" si="0"/>
        <v>28938</v>
      </c>
      <c r="R10" s="145">
        <f t="shared" si="0"/>
        <v>56020</v>
      </c>
    </row>
    <row r="11" spans="1:18" s="1" customFormat="1" ht="24" customHeight="1" thickBot="1" x14ac:dyDescent="0.7">
      <c r="A11" s="8" t="s">
        <v>14</v>
      </c>
      <c r="B11" s="9">
        <f>SUM(B4:B10)</f>
        <v>251335</v>
      </c>
      <c r="C11" s="9">
        <f t="shared" ref="C11:D11" si="5">SUM(C4:C10)</f>
        <v>271719</v>
      </c>
      <c r="D11" s="9">
        <f t="shared" si="5"/>
        <v>523054</v>
      </c>
      <c r="E11" s="9">
        <f>SUM(E4:E10)</f>
        <v>250800</v>
      </c>
      <c r="F11" s="35">
        <f>SUM(F4:F10)</f>
        <v>312516</v>
      </c>
      <c r="G11" s="35">
        <f>SUM(G4:G10)</f>
        <v>354490</v>
      </c>
      <c r="H11" s="36">
        <f t="shared" ref="H11" si="6">SUM(F11:G11)</f>
        <v>667006</v>
      </c>
      <c r="I11" s="35">
        <f>SUM(I4:I10)</f>
        <v>409220</v>
      </c>
      <c r="J11" s="37">
        <f>SUM(J4:J10)</f>
        <v>563851</v>
      </c>
      <c r="K11" s="37">
        <f>SUM(K4:K10)</f>
        <v>626209</v>
      </c>
      <c r="L11" s="37">
        <f>SUM(L4:L10)</f>
        <v>1190060</v>
      </c>
      <c r="M11" s="38">
        <f>SUM(M4:M10)</f>
        <v>660020</v>
      </c>
      <c r="N11" s="39">
        <f t="shared" ref="N11" si="7">SUM(N4:N10)</f>
        <v>0</v>
      </c>
      <c r="O11" s="145">
        <f t="shared" si="2"/>
        <v>660020</v>
      </c>
      <c r="P11" s="145">
        <f t="shared" si="3"/>
        <v>563851</v>
      </c>
      <c r="Q11" s="145">
        <f t="shared" si="0"/>
        <v>626209</v>
      </c>
      <c r="R11" s="145">
        <f t="shared" si="0"/>
        <v>1190060</v>
      </c>
    </row>
    <row r="12" spans="1:18" s="10" customFormat="1" ht="16.5" customHeight="1" x14ac:dyDescent="0.5">
      <c r="A12" s="21" t="s">
        <v>74</v>
      </c>
      <c r="B12" s="21"/>
      <c r="C12" s="21"/>
      <c r="D12" s="21"/>
      <c r="E12" s="21"/>
      <c r="F12" s="21"/>
      <c r="G12" s="21"/>
      <c r="H12" s="21"/>
      <c r="I12" s="21"/>
      <c r="J12" s="22"/>
      <c r="K12" s="22"/>
      <c r="L12" s="22"/>
      <c r="M12" s="22"/>
      <c r="N12" s="22">
        <f t="shared" ref="N12" si="8">SUM(N4:N10)</f>
        <v>0</v>
      </c>
    </row>
    <row r="13" spans="1:18" s="130" customFormat="1" ht="20.25" customHeight="1" thickBot="1" x14ac:dyDescent="0.25">
      <c r="A13" s="157" t="s">
        <v>68</v>
      </c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</row>
    <row r="14" spans="1:18" s="28" customFormat="1" ht="21.75" customHeight="1" thickBot="1" x14ac:dyDescent="0.25">
      <c r="A14" s="167" t="s">
        <v>0</v>
      </c>
      <c r="B14" s="169" t="s">
        <v>1</v>
      </c>
      <c r="C14" s="170"/>
      <c r="D14" s="170"/>
      <c r="E14" s="171"/>
      <c r="F14" s="172" t="s">
        <v>2</v>
      </c>
      <c r="G14" s="173"/>
      <c r="H14" s="173"/>
      <c r="I14" s="174"/>
      <c r="J14" s="175" t="s">
        <v>3</v>
      </c>
      <c r="K14" s="176"/>
      <c r="L14" s="176"/>
      <c r="M14" s="177"/>
    </row>
    <row r="15" spans="1:18" s="28" customFormat="1" ht="21.75" customHeight="1" thickBot="1" x14ac:dyDescent="0.25">
      <c r="A15" s="168"/>
      <c r="B15" s="42" t="s">
        <v>4</v>
      </c>
      <c r="C15" s="24" t="s">
        <v>5</v>
      </c>
      <c r="D15" s="24" t="s">
        <v>3</v>
      </c>
      <c r="E15" s="24" t="s">
        <v>6</v>
      </c>
      <c r="F15" s="25" t="s">
        <v>4</v>
      </c>
      <c r="G15" s="25" t="s">
        <v>5</v>
      </c>
      <c r="H15" s="25" t="s">
        <v>3</v>
      </c>
      <c r="I15" s="25" t="s">
        <v>6</v>
      </c>
      <c r="J15" s="26" t="s">
        <v>4</v>
      </c>
      <c r="K15" s="26" t="s">
        <v>5</v>
      </c>
      <c r="L15" s="26" t="s">
        <v>3</v>
      </c>
      <c r="M15" s="26" t="s">
        <v>6</v>
      </c>
    </row>
    <row r="16" spans="1:18" s="6" customFormat="1" ht="24" customHeight="1" x14ac:dyDescent="0.65">
      <c r="A16" s="2" t="s">
        <v>7</v>
      </c>
      <c r="B16" s="29">
        <f t="shared" ref="B16:I16" si="9">SUM(B4+B29)/2</f>
        <v>61300</v>
      </c>
      <c r="C16" s="29">
        <f t="shared" si="9"/>
        <v>67710.5</v>
      </c>
      <c r="D16" s="29">
        <f t="shared" si="9"/>
        <v>129010.5</v>
      </c>
      <c r="E16" s="29">
        <f t="shared" si="9"/>
        <v>67860</v>
      </c>
      <c r="F16" s="30">
        <f t="shared" si="9"/>
        <v>39633</v>
      </c>
      <c r="G16" s="30">
        <f t="shared" si="9"/>
        <v>44291</v>
      </c>
      <c r="H16" s="30">
        <f t="shared" si="9"/>
        <v>83924</v>
      </c>
      <c r="I16" s="30">
        <f t="shared" si="9"/>
        <v>48023.5</v>
      </c>
      <c r="J16" s="43">
        <v>100084</v>
      </c>
      <c r="K16" s="43">
        <v>111420</v>
      </c>
      <c r="L16" s="43">
        <f>SUM(J16:K16)</f>
        <v>211504</v>
      </c>
      <c r="M16" s="31">
        <f>SUM(M4+M29)/2</f>
        <v>115883.5</v>
      </c>
    </row>
    <row r="17" spans="1:19" s="6" customFormat="1" ht="24" customHeight="1" x14ac:dyDescent="0.65">
      <c r="A17" s="7" t="s">
        <v>8</v>
      </c>
      <c r="B17" s="29">
        <f t="shared" ref="B17:I23" si="10">SUM(B5+B30)/2</f>
        <v>70326</v>
      </c>
      <c r="C17" s="29">
        <f t="shared" si="10"/>
        <v>77693</v>
      </c>
      <c r="D17" s="29">
        <f t="shared" si="10"/>
        <v>148019</v>
      </c>
      <c r="E17" s="29">
        <f t="shared" si="10"/>
        <v>69848</v>
      </c>
      <c r="F17" s="30">
        <f t="shared" si="10"/>
        <v>65992</v>
      </c>
      <c r="G17" s="30">
        <f t="shared" si="10"/>
        <v>76417</v>
      </c>
      <c r="H17" s="30">
        <f t="shared" si="10"/>
        <v>142409</v>
      </c>
      <c r="I17" s="30">
        <f t="shared" si="10"/>
        <v>110286.5</v>
      </c>
      <c r="J17" s="43">
        <v>135295</v>
      </c>
      <c r="K17" s="43">
        <v>152974</v>
      </c>
      <c r="L17" s="43">
        <f t="shared" ref="L17:L22" si="11">SUM(J17:K17)</f>
        <v>288269</v>
      </c>
      <c r="M17" s="31">
        <f t="shared" ref="M17:M23" si="12">SUM(M5+M30)/2</f>
        <v>180134.5</v>
      </c>
    </row>
    <row r="18" spans="1:19" s="6" customFormat="1" ht="24" customHeight="1" x14ac:dyDescent="0.65">
      <c r="A18" s="7" t="s">
        <v>9</v>
      </c>
      <c r="B18" s="29">
        <f t="shared" si="10"/>
        <v>0</v>
      </c>
      <c r="C18" s="29">
        <f t="shared" si="10"/>
        <v>0</v>
      </c>
      <c r="D18" s="29">
        <f t="shared" si="10"/>
        <v>0</v>
      </c>
      <c r="E18" s="29">
        <f t="shared" si="10"/>
        <v>0</v>
      </c>
      <c r="F18" s="30">
        <f t="shared" si="10"/>
        <v>99627</v>
      </c>
      <c r="G18" s="30">
        <f t="shared" si="10"/>
        <v>113509</v>
      </c>
      <c r="H18" s="30">
        <f t="shared" si="10"/>
        <v>213136</v>
      </c>
      <c r="I18" s="30">
        <f t="shared" si="10"/>
        <v>123574</v>
      </c>
      <c r="J18" s="43">
        <v>98586</v>
      </c>
      <c r="K18" s="43">
        <v>112501</v>
      </c>
      <c r="L18" s="43">
        <f t="shared" si="11"/>
        <v>211087</v>
      </c>
      <c r="M18" s="31">
        <f t="shared" si="12"/>
        <v>123574</v>
      </c>
    </row>
    <row r="19" spans="1:19" s="6" customFormat="1" ht="24" customHeight="1" x14ac:dyDescent="0.65">
      <c r="A19" s="7" t="s">
        <v>10</v>
      </c>
      <c r="B19" s="29">
        <f t="shared" si="10"/>
        <v>25692.5</v>
      </c>
      <c r="C19" s="29">
        <f t="shared" si="10"/>
        <v>26116.5</v>
      </c>
      <c r="D19" s="29">
        <f t="shared" si="10"/>
        <v>51809</v>
      </c>
      <c r="E19" s="29">
        <f t="shared" si="10"/>
        <v>16643</v>
      </c>
      <c r="F19" s="30">
        <f t="shared" si="10"/>
        <v>1556.5</v>
      </c>
      <c r="G19" s="30">
        <f t="shared" si="10"/>
        <v>1665</v>
      </c>
      <c r="H19" s="30">
        <f t="shared" si="10"/>
        <v>3221.5</v>
      </c>
      <c r="I19" s="30">
        <f t="shared" si="10"/>
        <v>1883</v>
      </c>
      <c r="J19" s="43">
        <v>27026</v>
      </c>
      <c r="K19" s="43">
        <v>27596</v>
      </c>
      <c r="L19" s="43">
        <f t="shared" si="11"/>
        <v>54622</v>
      </c>
      <c r="M19" s="31">
        <f t="shared" si="12"/>
        <v>18526</v>
      </c>
    </row>
    <row r="20" spans="1:19" s="6" customFormat="1" ht="24" customHeight="1" x14ac:dyDescent="0.65">
      <c r="A20" s="7" t="s">
        <v>11</v>
      </c>
      <c r="B20" s="29">
        <f t="shared" si="10"/>
        <v>29049.5</v>
      </c>
      <c r="C20" s="29">
        <f t="shared" si="10"/>
        <v>30429.5</v>
      </c>
      <c r="D20" s="29">
        <f t="shared" si="10"/>
        <v>59479</v>
      </c>
      <c r="E20" s="29">
        <f t="shared" si="10"/>
        <v>29879.5</v>
      </c>
      <c r="F20" s="30">
        <f t="shared" si="10"/>
        <v>4976.5</v>
      </c>
      <c r="G20" s="30">
        <f t="shared" si="10"/>
        <v>5421.5</v>
      </c>
      <c r="H20" s="30">
        <f t="shared" si="10"/>
        <v>10398</v>
      </c>
      <c r="I20" s="30">
        <f t="shared" si="10"/>
        <v>5327</v>
      </c>
      <c r="J20" s="43">
        <v>33805</v>
      </c>
      <c r="K20" s="43">
        <v>35710</v>
      </c>
      <c r="L20" s="43">
        <f t="shared" si="11"/>
        <v>69515</v>
      </c>
      <c r="M20" s="31">
        <f t="shared" si="12"/>
        <v>35206.5</v>
      </c>
    </row>
    <row r="21" spans="1:19" s="6" customFormat="1" ht="24" customHeight="1" x14ac:dyDescent="0.65">
      <c r="A21" s="20" t="s">
        <v>12</v>
      </c>
      <c r="B21" s="29">
        <f t="shared" si="10"/>
        <v>41645</v>
      </c>
      <c r="C21" s="29">
        <f t="shared" si="10"/>
        <v>44455.5</v>
      </c>
      <c r="D21" s="29">
        <f t="shared" si="10"/>
        <v>86100.5</v>
      </c>
      <c r="E21" s="29">
        <f t="shared" si="10"/>
        <v>42716</v>
      </c>
      <c r="F21" s="30">
        <f t="shared" si="10"/>
        <v>93937</v>
      </c>
      <c r="G21" s="30">
        <f t="shared" si="10"/>
        <v>105871.5</v>
      </c>
      <c r="H21" s="30">
        <f t="shared" si="10"/>
        <v>199808.5</v>
      </c>
      <c r="I21" s="30">
        <f t="shared" si="10"/>
        <v>110888.5</v>
      </c>
      <c r="J21" s="43">
        <v>134087</v>
      </c>
      <c r="K21" s="43">
        <v>149262</v>
      </c>
      <c r="L21" s="43">
        <f t="shared" si="11"/>
        <v>283349</v>
      </c>
      <c r="M21" s="31">
        <f t="shared" si="12"/>
        <v>153604.5</v>
      </c>
    </row>
    <row r="22" spans="1:19" s="6" customFormat="1" ht="24" customHeight="1" x14ac:dyDescent="0.65">
      <c r="A22" s="7" t="s">
        <v>13</v>
      </c>
      <c r="B22" s="29">
        <f t="shared" si="10"/>
        <v>21708.5</v>
      </c>
      <c r="C22" s="29">
        <f t="shared" si="10"/>
        <v>23208</v>
      </c>
      <c r="D22" s="29">
        <f t="shared" si="10"/>
        <v>44916.5</v>
      </c>
      <c r="E22" s="29">
        <f t="shared" si="10"/>
        <v>19749</v>
      </c>
      <c r="F22" s="30">
        <f t="shared" si="10"/>
        <v>5358</v>
      </c>
      <c r="G22" s="30">
        <f t="shared" si="10"/>
        <v>5646.5</v>
      </c>
      <c r="H22" s="30">
        <f t="shared" si="10"/>
        <v>11004.5</v>
      </c>
      <c r="I22" s="30">
        <f t="shared" si="10"/>
        <v>4569</v>
      </c>
      <c r="J22" s="43">
        <v>26700</v>
      </c>
      <c r="K22" s="43">
        <v>28567</v>
      </c>
      <c r="L22" s="43">
        <f t="shared" si="11"/>
        <v>55267</v>
      </c>
      <c r="M22" s="31">
        <f t="shared" si="12"/>
        <v>24318</v>
      </c>
    </row>
    <row r="23" spans="1:19" s="1" customFormat="1" ht="24" customHeight="1" thickBot="1" x14ac:dyDescent="0.7">
      <c r="A23" s="45" t="s">
        <v>14</v>
      </c>
      <c r="B23" s="29">
        <f t="shared" si="10"/>
        <v>249721.5</v>
      </c>
      <c r="C23" s="29">
        <f t="shared" si="10"/>
        <v>269613</v>
      </c>
      <c r="D23" s="29">
        <f t="shared" si="10"/>
        <v>519334.5</v>
      </c>
      <c r="E23" s="29">
        <f t="shared" si="10"/>
        <v>246695.5</v>
      </c>
      <c r="F23" s="30">
        <f t="shared" si="10"/>
        <v>311080</v>
      </c>
      <c r="G23" s="30">
        <f t="shared" si="10"/>
        <v>352821.5</v>
      </c>
      <c r="H23" s="30">
        <f t="shared" si="10"/>
        <v>663901.5</v>
      </c>
      <c r="I23" s="30">
        <f t="shared" ref="I23" si="13">SUM(I11+I36)/2</f>
        <v>404551.5</v>
      </c>
      <c r="J23" s="152">
        <f>SUM(J16:J22)</f>
        <v>555583</v>
      </c>
      <c r="K23" s="152">
        <f t="shared" ref="K23:L23" si="14">SUM(K16:K22)</f>
        <v>618030</v>
      </c>
      <c r="L23" s="152">
        <f t="shared" si="14"/>
        <v>1173613</v>
      </c>
      <c r="M23" s="153">
        <f t="shared" si="12"/>
        <v>651247</v>
      </c>
      <c r="N23" s="18"/>
      <c r="S23" s="11"/>
    </row>
    <row r="24" spans="1:19" s="49" customFormat="1" ht="18" x14ac:dyDescent="0.4">
      <c r="A24" s="46" t="s">
        <v>75</v>
      </c>
      <c r="B24" s="47"/>
      <c r="C24" s="47"/>
      <c r="D24" s="47"/>
      <c r="E24" s="48"/>
      <c r="F24" s="48"/>
    </row>
    <row r="25" spans="1:19" s="49" customFormat="1" ht="18.75" thickBot="1" x14ac:dyDescent="0.45">
      <c r="A25" s="46" t="s">
        <v>73</v>
      </c>
      <c r="B25" s="50"/>
      <c r="C25" s="50"/>
      <c r="D25" s="50"/>
      <c r="E25" s="51"/>
      <c r="F25" s="51"/>
    </row>
    <row r="26" spans="1:19" s="1" customFormat="1" ht="26.25" hidden="1" customHeight="1" thickBot="1" x14ac:dyDescent="0.7">
      <c r="A26" s="178" t="s">
        <v>49</v>
      </c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</row>
    <row r="27" spans="1:19" s="1" customFormat="1" ht="27" hidden="1" customHeight="1" thickBot="1" x14ac:dyDescent="0.7">
      <c r="A27" s="179" t="s">
        <v>0</v>
      </c>
      <c r="B27" s="181" t="s">
        <v>1</v>
      </c>
      <c r="C27" s="181"/>
      <c r="D27" s="181"/>
      <c r="E27" s="182"/>
      <c r="F27" s="183" t="s">
        <v>2</v>
      </c>
      <c r="G27" s="184"/>
      <c r="H27" s="184"/>
      <c r="I27" s="185"/>
      <c r="J27" s="186" t="s">
        <v>3</v>
      </c>
      <c r="K27" s="187"/>
      <c r="L27" s="187"/>
      <c r="M27" s="188"/>
    </row>
    <row r="28" spans="1:19" s="28" customFormat="1" ht="23.25" hidden="1" customHeight="1" thickBot="1" x14ac:dyDescent="0.25">
      <c r="A28" s="180"/>
      <c r="B28" s="23" t="s">
        <v>4</v>
      </c>
      <c r="C28" s="24" t="s">
        <v>5</v>
      </c>
      <c r="D28" s="24" t="s">
        <v>3</v>
      </c>
      <c r="E28" s="24" t="s">
        <v>6</v>
      </c>
      <c r="F28" s="25" t="s">
        <v>4</v>
      </c>
      <c r="G28" s="25" t="s">
        <v>5</v>
      </c>
      <c r="H28" s="25" t="s">
        <v>3</v>
      </c>
      <c r="I28" s="25" t="s">
        <v>6</v>
      </c>
      <c r="J28" s="26" t="s">
        <v>4</v>
      </c>
      <c r="K28" s="26" t="s">
        <v>5</v>
      </c>
      <c r="L28" s="26" t="s">
        <v>3</v>
      </c>
      <c r="M28" s="27" t="s">
        <v>6</v>
      </c>
    </row>
    <row r="29" spans="1:19" s="6" customFormat="1" ht="24" hidden="1" customHeight="1" x14ac:dyDescent="0.65">
      <c r="A29" s="2" t="s">
        <v>7</v>
      </c>
      <c r="B29" s="29">
        <v>60902</v>
      </c>
      <c r="C29" s="29">
        <v>67126</v>
      </c>
      <c r="D29" s="29">
        <f>SUM(B29:C29)</f>
        <v>128028</v>
      </c>
      <c r="E29" s="29">
        <v>66691</v>
      </c>
      <c r="F29" s="30">
        <v>39316</v>
      </c>
      <c r="G29" s="30">
        <v>43886</v>
      </c>
      <c r="H29" s="30">
        <f>SUM(F29:G29)</f>
        <v>83202</v>
      </c>
      <c r="I29" s="30">
        <v>47299</v>
      </c>
      <c r="J29" s="31">
        <f>SUM(B29+F29)</f>
        <v>100218</v>
      </c>
      <c r="K29" s="31">
        <f t="shared" ref="K29:M35" si="15">SUM(C29+G29)</f>
        <v>111012</v>
      </c>
      <c r="L29" s="31">
        <f t="shared" si="15"/>
        <v>211230</v>
      </c>
      <c r="M29" s="32">
        <f t="shared" si="15"/>
        <v>113990</v>
      </c>
    </row>
    <row r="30" spans="1:19" s="6" customFormat="1" ht="24" hidden="1" customHeight="1" x14ac:dyDescent="0.65">
      <c r="A30" s="7" t="s">
        <v>8</v>
      </c>
      <c r="B30" s="33">
        <v>69797</v>
      </c>
      <c r="C30" s="33">
        <v>77063</v>
      </c>
      <c r="D30" s="29">
        <f t="shared" ref="D30:D35" si="16">SUM(B30:C30)</f>
        <v>146860</v>
      </c>
      <c r="E30" s="33">
        <v>68683</v>
      </c>
      <c r="F30" s="34">
        <v>65593</v>
      </c>
      <c r="G30" s="34">
        <v>76299</v>
      </c>
      <c r="H30" s="30">
        <f t="shared" ref="H30:H36" si="17">SUM(F30:G30)</f>
        <v>141892</v>
      </c>
      <c r="I30" s="34">
        <v>107978</v>
      </c>
      <c r="J30" s="31">
        <f t="shared" ref="J30:J33" si="18">SUM(B30+F30)</f>
        <v>135390</v>
      </c>
      <c r="K30" s="31">
        <f t="shared" si="15"/>
        <v>153362</v>
      </c>
      <c r="L30" s="31">
        <f t="shared" si="15"/>
        <v>288752</v>
      </c>
      <c r="M30" s="32">
        <f t="shared" si="15"/>
        <v>176661</v>
      </c>
    </row>
    <row r="31" spans="1:19" s="6" customFormat="1" ht="24" hidden="1" customHeight="1" x14ac:dyDescent="0.65">
      <c r="A31" s="7" t="s">
        <v>9</v>
      </c>
      <c r="B31" s="33"/>
      <c r="C31" s="33"/>
      <c r="D31" s="29">
        <f t="shared" si="16"/>
        <v>0</v>
      </c>
      <c r="E31" s="33"/>
      <c r="F31" s="34">
        <v>99175</v>
      </c>
      <c r="G31" s="34">
        <v>113006</v>
      </c>
      <c r="H31" s="30">
        <f t="shared" si="17"/>
        <v>212181</v>
      </c>
      <c r="I31" s="34">
        <v>122880</v>
      </c>
      <c r="J31" s="31">
        <f t="shared" si="18"/>
        <v>99175</v>
      </c>
      <c r="K31" s="31">
        <f t="shared" si="15"/>
        <v>113006</v>
      </c>
      <c r="L31" s="31">
        <f t="shared" si="15"/>
        <v>212181</v>
      </c>
      <c r="M31" s="32">
        <f t="shared" si="15"/>
        <v>122880</v>
      </c>
    </row>
    <row r="32" spans="1:19" s="6" customFormat="1" ht="24" hidden="1" customHeight="1" x14ac:dyDescent="0.65">
      <c r="A32" s="7" t="s">
        <v>10</v>
      </c>
      <c r="B32" s="33">
        <v>25626</v>
      </c>
      <c r="C32" s="33">
        <v>26046</v>
      </c>
      <c r="D32" s="29">
        <f t="shared" si="16"/>
        <v>51672</v>
      </c>
      <c r="E32" s="33">
        <v>16437</v>
      </c>
      <c r="F32" s="34">
        <v>1465</v>
      </c>
      <c r="G32" s="34">
        <v>1571</v>
      </c>
      <c r="H32" s="30">
        <f t="shared" si="17"/>
        <v>3036</v>
      </c>
      <c r="I32" s="34">
        <v>1870</v>
      </c>
      <c r="J32" s="31">
        <f t="shared" si="18"/>
        <v>27091</v>
      </c>
      <c r="K32" s="31">
        <f t="shared" si="15"/>
        <v>27617</v>
      </c>
      <c r="L32" s="31">
        <f t="shared" si="15"/>
        <v>54708</v>
      </c>
      <c r="M32" s="32">
        <f t="shared" si="15"/>
        <v>18307</v>
      </c>
    </row>
    <row r="33" spans="1:14" s="6" customFormat="1" ht="24" hidden="1" customHeight="1" x14ac:dyDescent="0.65">
      <c r="A33" s="7" t="s">
        <v>11</v>
      </c>
      <c r="B33" s="33">
        <v>28778</v>
      </c>
      <c r="C33" s="33">
        <v>30107</v>
      </c>
      <c r="D33" s="29">
        <f t="shared" si="16"/>
        <v>58885</v>
      </c>
      <c r="E33" s="33">
        <v>29565</v>
      </c>
      <c r="F33" s="34">
        <v>4986</v>
      </c>
      <c r="G33" s="34">
        <v>5429</v>
      </c>
      <c r="H33" s="30">
        <f t="shared" si="17"/>
        <v>10415</v>
      </c>
      <c r="I33" s="34">
        <v>5245</v>
      </c>
      <c r="J33" s="31">
        <f t="shared" si="18"/>
        <v>33764</v>
      </c>
      <c r="K33" s="31">
        <f t="shared" si="15"/>
        <v>35536</v>
      </c>
      <c r="L33" s="31">
        <f t="shared" si="15"/>
        <v>69300</v>
      </c>
      <c r="M33" s="32">
        <f t="shared" si="15"/>
        <v>34810</v>
      </c>
    </row>
    <row r="34" spans="1:14" s="6" customFormat="1" ht="24" hidden="1" customHeight="1" x14ac:dyDescent="0.65">
      <c r="A34" s="20" t="s">
        <v>12</v>
      </c>
      <c r="B34" s="33">
        <v>41296</v>
      </c>
      <c r="C34" s="33">
        <v>44025</v>
      </c>
      <c r="D34" s="29">
        <f t="shared" si="16"/>
        <v>85321</v>
      </c>
      <c r="E34" s="33">
        <v>41769</v>
      </c>
      <c r="F34" s="34">
        <v>93767</v>
      </c>
      <c r="G34" s="34">
        <v>105331</v>
      </c>
      <c r="H34" s="30">
        <f t="shared" si="17"/>
        <v>199098</v>
      </c>
      <c r="I34" s="34">
        <v>110117</v>
      </c>
      <c r="J34" s="31">
        <f>SUM(B34+F34)</f>
        <v>135063</v>
      </c>
      <c r="K34" s="31">
        <f t="shared" si="15"/>
        <v>149356</v>
      </c>
      <c r="L34" s="31">
        <f>SUM(D34+H34)</f>
        <v>284419</v>
      </c>
      <c r="M34" s="32">
        <f t="shared" si="15"/>
        <v>151886</v>
      </c>
    </row>
    <row r="35" spans="1:14" s="6" customFormat="1" ht="24" hidden="1" customHeight="1" x14ac:dyDescent="0.65">
      <c r="A35" s="7" t="s">
        <v>13</v>
      </c>
      <c r="B35" s="33">
        <v>21709</v>
      </c>
      <c r="C35" s="33">
        <v>23140</v>
      </c>
      <c r="D35" s="29">
        <f t="shared" si="16"/>
        <v>44849</v>
      </c>
      <c r="E35" s="33">
        <v>19446</v>
      </c>
      <c r="F35" s="34">
        <v>5342</v>
      </c>
      <c r="G35" s="34">
        <v>5631</v>
      </c>
      <c r="H35" s="30">
        <f t="shared" si="17"/>
        <v>10973</v>
      </c>
      <c r="I35" s="34">
        <v>4494</v>
      </c>
      <c r="J35" s="31">
        <f t="shared" ref="J35" si="19">SUM(B35+F35)</f>
        <v>27051</v>
      </c>
      <c r="K35" s="31">
        <f t="shared" si="15"/>
        <v>28771</v>
      </c>
      <c r="L35" s="31">
        <f t="shared" si="15"/>
        <v>55822</v>
      </c>
      <c r="M35" s="32">
        <f t="shared" si="15"/>
        <v>23940</v>
      </c>
    </row>
    <row r="36" spans="1:14" s="1" customFormat="1" ht="24" hidden="1" customHeight="1" thickBot="1" x14ac:dyDescent="0.7">
      <c r="A36" s="8" t="s">
        <v>14</v>
      </c>
      <c r="B36" s="9">
        <f>SUM(B29:B35)</f>
        <v>248108</v>
      </c>
      <c r="C36" s="9">
        <f t="shared" ref="C36:D36" si="20">SUM(C29:C35)</f>
        <v>267507</v>
      </c>
      <c r="D36" s="9">
        <f t="shared" si="20"/>
        <v>515615</v>
      </c>
      <c r="E36" s="9">
        <f>SUM(E29:E35)</f>
        <v>242591</v>
      </c>
      <c r="F36" s="35">
        <f>SUM(F29:F35)</f>
        <v>309644</v>
      </c>
      <c r="G36" s="35">
        <f>SUM(G29:G35)</f>
        <v>351153</v>
      </c>
      <c r="H36" s="36">
        <f t="shared" si="17"/>
        <v>660797</v>
      </c>
      <c r="I36" s="35">
        <f>SUM(I29:I35)</f>
        <v>399883</v>
      </c>
      <c r="J36" s="37">
        <f>SUM(J29:J35)</f>
        <v>557752</v>
      </c>
      <c r="K36" s="37">
        <f>SUM(K29:K35)</f>
        <v>618660</v>
      </c>
      <c r="L36" s="37">
        <f>SUM(L29:L35)</f>
        <v>1176412</v>
      </c>
      <c r="M36" s="38">
        <f>SUM(M29:M35)</f>
        <v>642474</v>
      </c>
      <c r="N36" s="39">
        <f t="shared" ref="N36" si="21">SUM(N29:N35)</f>
        <v>0</v>
      </c>
    </row>
    <row r="37" spans="1:14" s="10" customFormat="1" ht="21.75" hidden="1" x14ac:dyDescent="0.5">
      <c r="A37" s="21" t="s">
        <v>50</v>
      </c>
      <c r="B37" s="21"/>
      <c r="C37" s="21"/>
      <c r="D37" s="21"/>
      <c r="E37" s="21"/>
      <c r="F37" s="21"/>
      <c r="G37" s="21"/>
      <c r="H37" s="21"/>
      <c r="I37" s="21"/>
      <c r="J37" s="22"/>
      <c r="K37" s="22"/>
      <c r="L37" s="22"/>
      <c r="M37" s="40"/>
    </row>
    <row r="38" spans="1:14" s="41" customFormat="1" ht="22.5" hidden="1" customHeight="1" thickBot="1" x14ac:dyDescent="0.25">
      <c r="A38" s="157" t="s">
        <v>51</v>
      </c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</row>
    <row r="39" spans="1:14" s="28" customFormat="1" ht="21.75" hidden="1" customHeight="1" thickBot="1" x14ac:dyDescent="0.25">
      <c r="A39" s="167" t="s">
        <v>0</v>
      </c>
      <c r="B39" s="169" t="s">
        <v>1</v>
      </c>
      <c r="C39" s="170"/>
      <c r="D39" s="170"/>
      <c r="E39" s="171"/>
      <c r="F39" s="172" t="s">
        <v>2</v>
      </c>
      <c r="G39" s="173"/>
      <c r="H39" s="173"/>
      <c r="I39" s="174"/>
      <c r="J39" s="175" t="s">
        <v>3</v>
      </c>
      <c r="K39" s="176"/>
      <c r="L39" s="176"/>
      <c r="M39" s="177"/>
    </row>
    <row r="40" spans="1:14" s="28" customFormat="1" ht="21.75" hidden="1" customHeight="1" thickBot="1" x14ac:dyDescent="0.25">
      <c r="A40" s="168"/>
      <c r="B40" s="42" t="s">
        <v>4</v>
      </c>
      <c r="C40" s="24" t="s">
        <v>5</v>
      </c>
      <c r="D40" s="24" t="s">
        <v>3</v>
      </c>
      <c r="E40" s="24" t="s">
        <v>6</v>
      </c>
      <c r="F40" s="25" t="s">
        <v>4</v>
      </c>
      <c r="G40" s="25" t="s">
        <v>5</v>
      </c>
      <c r="H40" s="25" t="s">
        <v>3</v>
      </c>
      <c r="I40" s="25" t="s">
        <v>6</v>
      </c>
      <c r="J40" s="26" t="s">
        <v>4</v>
      </c>
      <c r="K40" s="26" t="s">
        <v>5</v>
      </c>
      <c r="L40" s="26" t="s">
        <v>3</v>
      </c>
      <c r="M40" s="26" t="s">
        <v>6</v>
      </c>
    </row>
    <row r="41" spans="1:14" s="6" customFormat="1" ht="24" hidden="1" customHeight="1" x14ac:dyDescent="0.65">
      <c r="A41" s="2" t="s">
        <v>7</v>
      </c>
      <c r="B41" s="29">
        <f t="shared" ref="B41:I48" si="22">SUM(B29+B54)/2</f>
        <v>60352.5</v>
      </c>
      <c r="C41" s="29">
        <f t="shared" si="22"/>
        <v>66483.5</v>
      </c>
      <c r="D41" s="29">
        <f t="shared" si="22"/>
        <v>126836</v>
      </c>
      <c r="E41" s="29">
        <f t="shared" si="22"/>
        <v>65784.5</v>
      </c>
      <c r="F41" s="30">
        <f t="shared" si="22"/>
        <v>39186.5</v>
      </c>
      <c r="G41" s="30">
        <f t="shared" si="22"/>
        <v>43651.5</v>
      </c>
      <c r="H41" s="30">
        <f t="shared" si="22"/>
        <v>82838</v>
      </c>
      <c r="I41" s="30">
        <f t="shared" si="22"/>
        <v>46466.5</v>
      </c>
      <c r="J41" s="43">
        <v>98286</v>
      </c>
      <c r="K41" s="43">
        <v>108887</v>
      </c>
      <c r="L41" s="43">
        <f>SUM(J41:K41)</f>
        <v>207173</v>
      </c>
      <c r="M41" s="31">
        <f>SUM(E41+I41)</f>
        <v>112251</v>
      </c>
    </row>
    <row r="42" spans="1:14" s="6" customFormat="1" ht="24" hidden="1" customHeight="1" x14ac:dyDescent="0.65">
      <c r="A42" s="7" t="s">
        <v>8</v>
      </c>
      <c r="B42" s="29">
        <f t="shared" si="22"/>
        <v>69111.5</v>
      </c>
      <c r="C42" s="29">
        <f t="shared" si="22"/>
        <v>76280.5</v>
      </c>
      <c r="D42" s="29">
        <f t="shared" si="22"/>
        <v>145392</v>
      </c>
      <c r="E42" s="29">
        <f t="shared" si="22"/>
        <v>68122.5</v>
      </c>
      <c r="F42" s="30">
        <f t="shared" si="22"/>
        <v>65216.5</v>
      </c>
      <c r="G42" s="30">
        <f t="shared" si="22"/>
        <v>76091</v>
      </c>
      <c r="H42" s="30">
        <f t="shared" si="22"/>
        <v>141307.5</v>
      </c>
      <c r="I42" s="30">
        <f t="shared" ref="I42" si="23">SUM(I30+I55)/2</f>
        <v>105530.5</v>
      </c>
      <c r="J42" s="43">
        <v>133110</v>
      </c>
      <c r="K42" s="43">
        <v>151063</v>
      </c>
      <c r="L42" s="43">
        <f t="shared" ref="L42:L48" si="24">SUM(J42:K42)</f>
        <v>284173</v>
      </c>
      <c r="M42" s="31">
        <f t="shared" ref="M42:M48" si="25">SUM(E42+I42)</f>
        <v>173653</v>
      </c>
    </row>
    <row r="43" spans="1:14" s="6" customFormat="1" ht="24" hidden="1" customHeight="1" x14ac:dyDescent="0.65">
      <c r="A43" s="7" t="s">
        <v>9</v>
      </c>
      <c r="B43" s="29">
        <f t="shared" si="22"/>
        <v>0</v>
      </c>
      <c r="C43" s="29">
        <f t="shared" si="22"/>
        <v>0</v>
      </c>
      <c r="D43" s="29">
        <f t="shared" si="22"/>
        <v>0</v>
      </c>
      <c r="E43" s="29">
        <f t="shared" si="22"/>
        <v>0</v>
      </c>
      <c r="F43" s="30">
        <f t="shared" si="22"/>
        <v>99421.5</v>
      </c>
      <c r="G43" s="30">
        <f t="shared" si="22"/>
        <v>112823</v>
      </c>
      <c r="H43" s="30">
        <f t="shared" si="22"/>
        <v>212244.5</v>
      </c>
      <c r="I43" s="30">
        <f t="shared" ref="I43" si="26">SUM(I31+I56)/2</f>
        <v>122183</v>
      </c>
      <c r="J43" s="44">
        <v>97463</v>
      </c>
      <c r="K43" s="44">
        <v>111406</v>
      </c>
      <c r="L43" s="43">
        <f t="shared" si="24"/>
        <v>208869</v>
      </c>
      <c r="M43" s="31">
        <f t="shared" si="25"/>
        <v>122183</v>
      </c>
    </row>
    <row r="44" spans="1:14" s="6" customFormat="1" ht="24" hidden="1" customHeight="1" x14ac:dyDescent="0.65">
      <c r="A44" s="7" t="s">
        <v>10</v>
      </c>
      <c r="B44" s="29">
        <f t="shared" si="22"/>
        <v>25539</v>
      </c>
      <c r="C44" s="29">
        <f t="shared" si="22"/>
        <v>25923</v>
      </c>
      <c r="D44" s="29">
        <f t="shared" si="22"/>
        <v>51462</v>
      </c>
      <c r="E44" s="29">
        <f t="shared" si="22"/>
        <v>16237.5</v>
      </c>
      <c r="F44" s="30">
        <f t="shared" si="22"/>
        <v>1435</v>
      </c>
      <c r="G44" s="30">
        <f t="shared" si="22"/>
        <v>1533.5</v>
      </c>
      <c r="H44" s="30">
        <f t="shared" si="22"/>
        <v>2968.5</v>
      </c>
      <c r="I44" s="30">
        <f t="shared" ref="I44" si="27">SUM(I32+I57)/2</f>
        <v>1865.5</v>
      </c>
      <c r="J44" s="43">
        <v>26914</v>
      </c>
      <c r="K44" s="43">
        <v>27433</v>
      </c>
      <c r="L44" s="43">
        <f t="shared" si="24"/>
        <v>54347</v>
      </c>
      <c r="M44" s="31">
        <f t="shared" si="25"/>
        <v>18103</v>
      </c>
    </row>
    <row r="45" spans="1:14" s="6" customFormat="1" ht="24" hidden="1" customHeight="1" x14ac:dyDescent="0.65">
      <c r="A45" s="7" t="s">
        <v>11</v>
      </c>
      <c r="B45" s="29">
        <f t="shared" si="22"/>
        <v>28387.5</v>
      </c>
      <c r="C45" s="29">
        <f t="shared" si="22"/>
        <v>29669.5</v>
      </c>
      <c r="D45" s="29">
        <f t="shared" si="22"/>
        <v>58057</v>
      </c>
      <c r="E45" s="29">
        <f t="shared" si="22"/>
        <v>28997.5</v>
      </c>
      <c r="F45" s="30">
        <f t="shared" si="22"/>
        <v>5008.5</v>
      </c>
      <c r="G45" s="30">
        <f t="shared" si="22"/>
        <v>5421.5</v>
      </c>
      <c r="H45" s="30">
        <f t="shared" si="22"/>
        <v>10430</v>
      </c>
      <c r="I45" s="30">
        <f t="shared" ref="I45:I47" si="28">SUM(I33+I58)/2</f>
        <v>5220</v>
      </c>
      <c r="J45" s="43">
        <v>33666</v>
      </c>
      <c r="K45" s="43">
        <v>35366</v>
      </c>
      <c r="L45" s="43">
        <f t="shared" si="24"/>
        <v>69032</v>
      </c>
      <c r="M45" s="31">
        <f t="shared" si="25"/>
        <v>34217.5</v>
      </c>
    </row>
    <row r="46" spans="1:14" s="6" customFormat="1" ht="24" hidden="1" customHeight="1" x14ac:dyDescent="0.65">
      <c r="A46" s="20" t="s">
        <v>12</v>
      </c>
      <c r="B46" s="29">
        <f t="shared" si="22"/>
        <v>40943.5</v>
      </c>
      <c r="C46" s="29">
        <f t="shared" si="22"/>
        <v>43667</v>
      </c>
      <c r="D46" s="29">
        <f t="shared" si="22"/>
        <v>84610.5</v>
      </c>
      <c r="E46" s="29">
        <f t="shared" si="22"/>
        <v>40707.5</v>
      </c>
      <c r="F46" s="30">
        <f t="shared" si="22"/>
        <v>93332</v>
      </c>
      <c r="G46" s="30">
        <f t="shared" si="22"/>
        <v>104825.5</v>
      </c>
      <c r="H46" s="30">
        <f t="shared" si="22"/>
        <v>198157.5</v>
      </c>
      <c r="I46" s="30">
        <v>109086</v>
      </c>
      <c r="J46" s="43">
        <v>133496</v>
      </c>
      <c r="K46" s="43">
        <v>148025</v>
      </c>
      <c r="L46" s="43">
        <f t="shared" si="24"/>
        <v>281521</v>
      </c>
      <c r="M46" s="31">
        <f t="shared" si="25"/>
        <v>149793.5</v>
      </c>
    </row>
    <row r="47" spans="1:14" s="6" customFormat="1" ht="24" hidden="1" customHeight="1" x14ac:dyDescent="0.65">
      <c r="A47" s="7" t="s">
        <v>13</v>
      </c>
      <c r="B47" s="29">
        <f t="shared" si="22"/>
        <v>21707</v>
      </c>
      <c r="C47" s="29">
        <f t="shared" si="22"/>
        <v>23097</v>
      </c>
      <c r="D47" s="29">
        <f t="shared" si="22"/>
        <v>44804</v>
      </c>
      <c r="E47" s="29">
        <f t="shared" si="22"/>
        <v>19082</v>
      </c>
      <c r="F47" s="30">
        <f t="shared" si="22"/>
        <v>5313</v>
      </c>
      <c r="G47" s="30">
        <f t="shared" si="22"/>
        <v>5587.5</v>
      </c>
      <c r="H47" s="30">
        <f t="shared" si="22"/>
        <v>10900.5</v>
      </c>
      <c r="I47" s="30">
        <f t="shared" si="28"/>
        <v>4419</v>
      </c>
      <c r="J47" s="43">
        <v>26905</v>
      </c>
      <c r="K47" s="43">
        <v>28604</v>
      </c>
      <c r="L47" s="43">
        <f t="shared" si="24"/>
        <v>55509</v>
      </c>
      <c r="M47" s="31">
        <f t="shared" si="25"/>
        <v>23501</v>
      </c>
    </row>
    <row r="48" spans="1:14" s="1" customFormat="1" ht="24" hidden="1" customHeight="1" thickBot="1" x14ac:dyDescent="0.7">
      <c r="A48" s="45" t="s">
        <v>14</v>
      </c>
      <c r="B48" s="3">
        <f t="shared" si="22"/>
        <v>246041</v>
      </c>
      <c r="C48" s="3">
        <f t="shared" si="22"/>
        <v>265120.5</v>
      </c>
      <c r="D48" s="3">
        <f t="shared" si="22"/>
        <v>511161.5</v>
      </c>
      <c r="E48" s="3">
        <f t="shared" si="22"/>
        <v>238931.5</v>
      </c>
      <c r="F48" s="4">
        <f t="shared" si="22"/>
        <v>308913</v>
      </c>
      <c r="G48" s="4">
        <f t="shared" si="22"/>
        <v>349933.5</v>
      </c>
      <c r="H48" s="4">
        <f t="shared" si="22"/>
        <v>658846.5</v>
      </c>
      <c r="I48" s="30">
        <f t="shared" ref="I48" si="29">SUM(I36+I61)/2</f>
        <v>340743</v>
      </c>
      <c r="J48" s="5">
        <f>SUM(J41:J47)</f>
        <v>549840</v>
      </c>
      <c r="K48" s="5">
        <f t="shared" ref="K48" si="30">SUM(K41:K47)</f>
        <v>610784</v>
      </c>
      <c r="L48" s="5">
        <f t="shared" si="24"/>
        <v>1160624</v>
      </c>
      <c r="M48" s="31">
        <f t="shared" si="25"/>
        <v>579674.5</v>
      </c>
      <c r="N48" s="18"/>
    </row>
    <row r="49" spans="1:21" s="49" customFormat="1" ht="18" hidden="1" x14ac:dyDescent="0.4">
      <c r="A49" s="46" t="s">
        <v>52</v>
      </c>
      <c r="B49" s="47"/>
      <c r="C49" s="47"/>
      <c r="D49" s="47"/>
      <c r="E49" s="48"/>
      <c r="F49" s="48"/>
    </row>
    <row r="50" spans="1:21" s="49" customFormat="1" ht="18" hidden="1" x14ac:dyDescent="0.4">
      <c r="A50" s="46" t="s">
        <v>53</v>
      </c>
      <c r="B50" s="50"/>
      <c r="C50" s="50"/>
      <c r="D50" s="50"/>
      <c r="E50" s="51"/>
      <c r="F50" s="51"/>
    </row>
    <row r="51" spans="1:21" s="52" customFormat="1" ht="31.5" hidden="1" thickBot="1" x14ac:dyDescent="0.75">
      <c r="A51" s="158" t="s">
        <v>27</v>
      </c>
      <c r="B51" s="158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</row>
    <row r="52" spans="1:21" s="52" customFormat="1" ht="27" hidden="1" customHeight="1" thickBot="1" x14ac:dyDescent="0.7">
      <c r="A52" s="159" t="s">
        <v>0</v>
      </c>
      <c r="B52" s="161" t="s">
        <v>1</v>
      </c>
      <c r="C52" s="162"/>
      <c r="D52" s="162"/>
      <c r="E52" s="163"/>
      <c r="F52" s="161" t="s">
        <v>2</v>
      </c>
      <c r="G52" s="162"/>
      <c r="H52" s="162"/>
      <c r="I52" s="163"/>
      <c r="J52" s="164" t="s">
        <v>3</v>
      </c>
      <c r="K52" s="165"/>
      <c r="L52" s="165"/>
      <c r="M52" s="166"/>
    </row>
    <row r="53" spans="1:21" s="52" customFormat="1" ht="27" hidden="1" customHeight="1" thickBot="1" x14ac:dyDescent="0.7">
      <c r="A53" s="160"/>
      <c r="B53" s="53" t="s">
        <v>4</v>
      </c>
      <c r="C53" s="54" t="s">
        <v>5</v>
      </c>
      <c r="D53" s="54" t="s">
        <v>3</v>
      </c>
      <c r="E53" s="54" t="s">
        <v>6</v>
      </c>
      <c r="F53" s="54" t="s">
        <v>4</v>
      </c>
      <c r="G53" s="54" t="s">
        <v>5</v>
      </c>
      <c r="H53" s="54" t="s">
        <v>3</v>
      </c>
      <c r="I53" s="54" t="s">
        <v>6</v>
      </c>
      <c r="J53" s="54" t="s">
        <v>4</v>
      </c>
      <c r="K53" s="54" t="s">
        <v>5</v>
      </c>
      <c r="L53" s="54" t="s">
        <v>3</v>
      </c>
      <c r="M53" s="54" t="s">
        <v>6</v>
      </c>
    </row>
    <row r="54" spans="1:21" s="56" customFormat="1" ht="24" hidden="1" customHeight="1" x14ac:dyDescent="0.65">
      <c r="A54" s="55" t="s">
        <v>7</v>
      </c>
      <c r="B54" s="29">
        <v>59803</v>
      </c>
      <c r="C54" s="29">
        <v>65841</v>
      </c>
      <c r="D54" s="29">
        <f>SUM(B54:C54)</f>
        <v>125644</v>
      </c>
      <c r="E54" s="29">
        <v>64878</v>
      </c>
      <c r="F54" s="30">
        <v>39057</v>
      </c>
      <c r="G54" s="30">
        <v>43417</v>
      </c>
      <c r="H54" s="30">
        <v>82474</v>
      </c>
      <c r="I54" s="30">
        <v>45634</v>
      </c>
      <c r="J54" s="30">
        <f>SUM(B54+F54)</f>
        <v>98860</v>
      </c>
      <c r="K54" s="30">
        <f>SUM(C54+G54)</f>
        <v>109258</v>
      </c>
      <c r="L54" s="30">
        <f>SUM(J54:K54)</f>
        <v>208118</v>
      </c>
      <c r="M54" s="147">
        <f>SUM(E54+I54)</f>
        <v>110512</v>
      </c>
      <c r="N54" s="148"/>
      <c r="O54" s="148"/>
      <c r="P54" s="148"/>
      <c r="Q54" s="148"/>
      <c r="R54" s="148"/>
      <c r="S54" s="149">
        <f>SUM(E54+I54)</f>
        <v>110512</v>
      </c>
      <c r="U54" s="56" t="s">
        <v>76</v>
      </c>
    </row>
    <row r="55" spans="1:21" s="56" customFormat="1" ht="24" hidden="1" customHeight="1" x14ac:dyDescent="0.65">
      <c r="A55" s="20" t="s">
        <v>8</v>
      </c>
      <c r="B55" s="33">
        <v>68426</v>
      </c>
      <c r="C55" s="33">
        <v>75498</v>
      </c>
      <c r="D55" s="33">
        <v>143924</v>
      </c>
      <c r="E55" s="33">
        <v>67562</v>
      </c>
      <c r="F55" s="34">
        <v>64840</v>
      </c>
      <c r="G55" s="34">
        <v>75883</v>
      </c>
      <c r="H55" s="34">
        <v>140723</v>
      </c>
      <c r="I55" s="34">
        <v>103083</v>
      </c>
      <c r="J55" s="30">
        <f t="shared" ref="J55:K61" si="31">SUM(B55+F55)</f>
        <v>133266</v>
      </c>
      <c r="K55" s="30">
        <f t="shared" si="31"/>
        <v>151381</v>
      </c>
      <c r="L55" s="30">
        <f t="shared" ref="L55:L61" si="32">SUM(J55:K55)</f>
        <v>284647</v>
      </c>
      <c r="M55" s="147">
        <f t="shared" ref="M55:M60" si="33">SUM(E55+I55)</f>
        <v>170645</v>
      </c>
      <c r="N55" s="148"/>
      <c r="O55" s="148"/>
      <c r="P55" s="148"/>
      <c r="Q55" s="148"/>
      <c r="R55" s="148"/>
      <c r="S55" s="149">
        <f t="shared" ref="S55:S61" si="34">SUM(E55+I55)</f>
        <v>170645</v>
      </c>
    </row>
    <row r="56" spans="1:21" s="56" customFormat="1" ht="24" hidden="1" customHeight="1" x14ac:dyDescent="0.65">
      <c r="A56" s="20" t="s">
        <v>9</v>
      </c>
      <c r="B56" s="33">
        <v>0</v>
      </c>
      <c r="C56" s="33">
        <v>0</v>
      </c>
      <c r="D56" s="33">
        <f t="shared" ref="D56:D61" si="35">SUM(B56:C56)</f>
        <v>0</v>
      </c>
      <c r="E56" s="33">
        <v>0</v>
      </c>
      <c r="F56" s="34">
        <v>99668</v>
      </c>
      <c r="G56" s="34">
        <v>112640</v>
      </c>
      <c r="H56" s="34">
        <v>212308</v>
      </c>
      <c r="I56" s="34">
        <v>121486</v>
      </c>
      <c r="J56" s="30">
        <f t="shared" si="31"/>
        <v>99668</v>
      </c>
      <c r="K56" s="30">
        <f t="shared" si="31"/>
        <v>112640</v>
      </c>
      <c r="L56" s="30">
        <f t="shared" si="32"/>
        <v>212308</v>
      </c>
      <c r="M56" s="147">
        <f t="shared" si="33"/>
        <v>121486</v>
      </c>
      <c r="N56" s="148"/>
      <c r="O56" s="148"/>
      <c r="P56" s="148"/>
      <c r="Q56" s="148"/>
      <c r="R56" s="148"/>
      <c r="S56" s="149">
        <f t="shared" si="34"/>
        <v>121486</v>
      </c>
    </row>
    <row r="57" spans="1:21" s="56" customFormat="1" ht="24" hidden="1" customHeight="1" x14ac:dyDescent="0.65">
      <c r="A57" s="20" t="s">
        <v>10</v>
      </c>
      <c r="B57" s="33">
        <v>25452</v>
      </c>
      <c r="C57" s="33">
        <v>25800</v>
      </c>
      <c r="D57" s="33">
        <v>51252</v>
      </c>
      <c r="E57" s="33">
        <v>16038</v>
      </c>
      <c r="F57" s="34">
        <v>1405</v>
      </c>
      <c r="G57" s="34">
        <v>1496</v>
      </c>
      <c r="H57" s="34">
        <v>2901</v>
      </c>
      <c r="I57" s="34">
        <v>1861</v>
      </c>
      <c r="J57" s="30">
        <f t="shared" si="31"/>
        <v>26857</v>
      </c>
      <c r="K57" s="30">
        <f t="shared" si="31"/>
        <v>27296</v>
      </c>
      <c r="L57" s="30">
        <f t="shared" si="32"/>
        <v>54153</v>
      </c>
      <c r="M57" s="147">
        <f t="shared" si="33"/>
        <v>17899</v>
      </c>
      <c r="N57" s="148"/>
      <c r="O57" s="148"/>
      <c r="P57" s="148"/>
      <c r="Q57" s="148"/>
      <c r="R57" s="148"/>
      <c r="S57" s="149">
        <f t="shared" si="34"/>
        <v>17899</v>
      </c>
    </row>
    <row r="58" spans="1:21" s="56" customFormat="1" ht="24" hidden="1" customHeight="1" x14ac:dyDescent="0.65">
      <c r="A58" s="20" t="s">
        <v>11</v>
      </c>
      <c r="B58" s="33">
        <v>27997</v>
      </c>
      <c r="C58" s="33">
        <v>29232</v>
      </c>
      <c r="D58" s="33">
        <f>SUM(B58:C58)</f>
        <v>57229</v>
      </c>
      <c r="E58" s="33">
        <v>28430</v>
      </c>
      <c r="F58" s="34">
        <v>5031</v>
      </c>
      <c r="G58" s="34">
        <v>5414</v>
      </c>
      <c r="H58" s="34">
        <v>10445</v>
      </c>
      <c r="I58" s="34">
        <v>5195</v>
      </c>
      <c r="J58" s="30">
        <f t="shared" si="31"/>
        <v>33028</v>
      </c>
      <c r="K58" s="30">
        <f t="shared" si="31"/>
        <v>34646</v>
      </c>
      <c r="L58" s="30">
        <f t="shared" si="32"/>
        <v>67674</v>
      </c>
      <c r="M58" s="147">
        <f t="shared" si="33"/>
        <v>33625</v>
      </c>
      <c r="N58" s="148"/>
      <c r="O58" s="148"/>
      <c r="P58" s="148"/>
      <c r="Q58" s="148"/>
      <c r="R58" s="148"/>
      <c r="S58" s="149">
        <f t="shared" si="34"/>
        <v>33625</v>
      </c>
    </row>
    <row r="59" spans="1:21" s="56" customFormat="1" ht="24" hidden="1" customHeight="1" x14ac:dyDescent="0.65">
      <c r="A59" s="20" t="s">
        <v>12</v>
      </c>
      <c r="B59" s="33">
        <v>40591</v>
      </c>
      <c r="C59" s="33">
        <v>43309</v>
      </c>
      <c r="D59" s="33">
        <v>83900</v>
      </c>
      <c r="E59" s="33">
        <v>39646</v>
      </c>
      <c r="F59" s="34">
        <v>92897</v>
      </c>
      <c r="G59" s="34">
        <v>104320</v>
      </c>
      <c r="H59" s="34">
        <v>197217</v>
      </c>
      <c r="I59" s="34" t="s">
        <v>16</v>
      </c>
      <c r="J59" s="30">
        <f t="shared" si="31"/>
        <v>133488</v>
      </c>
      <c r="K59" s="30">
        <f t="shared" si="31"/>
        <v>147629</v>
      </c>
      <c r="L59" s="30">
        <f t="shared" si="32"/>
        <v>281117</v>
      </c>
      <c r="M59" s="147">
        <v>147701</v>
      </c>
      <c r="N59" s="148"/>
      <c r="O59" s="148"/>
      <c r="P59" s="148"/>
      <c r="Q59" s="148"/>
      <c r="R59" s="148"/>
      <c r="S59" s="149" t="e">
        <f>SUM(E59+I59)</f>
        <v>#VALUE!</v>
      </c>
    </row>
    <row r="60" spans="1:21" s="56" customFormat="1" ht="24" hidden="1" customHeight="1" x14ac:dyDescent="0.65">
      <c r="A60" s="20" t="s">
        <v>13</v>
      </c>
      <c r="B60" s="33">
        <v>21705</v>
      </c>
      <c r="C60" s="33">
        <v>23054</v>
      </c>
      <c r="D60" s="33">
        <f>SUM(B60:C60)</f>
        <v>44759</v>
      </c>
      <c r="E60" s="33">
        <v>18718</v>
      </c>
      <c r="F60" s="34">
        <v>5284</v>
      </c>
      <c r="G60" s="34">
        <v>5544</v>
      </c>
      <c r="H60" s="34">
        <f>SUM(F60:G60)</f>
        <v>10828</v>
      </c>
      <c r="I60" s="34">
        <v>4344</v>
      </c>
      <c r="J60" s="30">
        <f t="shared" si="31"/>
        <v>26989</v>
      </c>
      <c r="K60" s="30">
        <f t="shared" si="31"/>
        <v>28598</v>
      </c>
      <c r="L60" s="30">
        <f t="shared" si="32"/>
        <v>55587</v>
      </c>
      <c r="M60" s="147">
        <f t="shared" si="33"/>
        <v>23062</v>
      </c>
      <c r="N60" s="148"/>
      <c r="O60" s="148"/>
      <c r="P60" s="148"/>
      <c r="Q60" s="148"/>
      <c r="R60" s="148"/>
      <c r="S60" s="149">
        <f t="shared" si="34"/>
        <v>23062</v>
      </c>
    </row>
    <row r="61" spans="1:21" s="52" customFormat="1" ht="24" hidden="1" customHeight="1" thickBot="1" x14ac:dyDescent="0.7">
      <c r="A61" s="57" t="s">
        <v>14</v>
      </c>
      <c r="B61" s="58">
        <f>SUM(B54:B60)</f>
        <v>243974</v>
      </c>
      <c r="C61" s="58">
        <f>SUM(C54:C60)</f>
        <v>262734</v>
      </c>
      <c r="D61" s="58">
        <f t="shared" si="35"/>
        <v>506708</v>
      </c>
      <c r="E61" s="58">
        <f>SUM(E54:E60)</f>
        <v>235272</v>
      </c>
      <c r="F61" s="59">
        <f>SUM(F54:F60)</f>
        <v>308182</v>
      </c>
      <c r="G61" s="59">
        <f>SUM(G54:G60)</f>
        <v>348714</v>
      </c>
      <c r="H61" s="59">
        <f t="shared" ref="H61" si="36">SUM(F61:G61)</f>
        <v>656896</v>
      </c>
      <c r="I61" s="59">
        <f>SUM(I54:I60)</f>
        <v>281603</v>
      </c>
      <c r="J61" s="30">
        <f t="shared" si="31"/>
        <v>552156</v>
      </c>
      <c r="K61" s="30">
        <f t="shared" si="31"/>
        <v>611448</v>
      </c>
      <c r="L61" s="30">
        <f t="shared" si="32"/>
        <v>1163604</v>
      </c>
      <c r="M61" s="147">
        <f>SUM(E61+I61)</f>
        <v>516875</v>
      </c>
      <c r="N61" s="150" t="s">
        <v>54</v>
      </c>
      <c r="O61" s="151"/>
      <c r="P61" s="151"/>
      <c r="Q61" s="151"/>
      <c r="R61" s="151"/>
      <c r="S61" s="149">
        <f t="shared" si="34"/>
        <v>516875</v>
      </c>
    </row>
    <row r="62" spans="1:21" s="61" customFormat="1" ht="16.5" hidden="1" customHeight="1" x14ac:dyDescent="0.5">
      <c r="A62" s="60" t="s">
        <v>28</v>
      </c>
      <c r="B62" s="60"/>
      <c r="C62" s="60"/>
      <c r="D62" s="60"/>
      <c r="E62" s="60"/>
      <c r="F62" s="60"/>
      <c r="G62" s="60"/>
      <c r="H62" s="60"/>
      <c r="I62" s="60"/>
      <c r="J62" s="40">
        <f>SUM(J54:J60)</f>
        <v>552156</v>
      </c>
      <c r="K62" s="40">
        <f t="shared" ref="K62:M62" si="37">SUM(K54:K60)</f>
        <v>611448</v>
      </c>
      <c r="L62" s="40">
        <f t="shared" si="37"/>
        <v>1163604</v>
      </c>
      <c r="M62" s="40">
        <f t="shared" si="37"/>
        <v>624930</v>
      </c>
    </row>
    <row r="63" spans="1:21" s="61" customFormat="1" ht="16.5" hidden="1" customHeight="1" x14ac:dyDescent="0.5">
      <c r="A63" s="60"/>
      <c r="B63" s="60"/>
      <c r="C63" s="60"/>
      <c r="D63" s="60"/>
      <c r="E63" s="60"/>
      <c r="F63" s="60"/>
      <c r="G63" s="60"/>
      <c r="H63" s="60"/>
      <c r="I63" s="60"/>
      <c r="J63" s="40"/>
      <c r="K63" s="40"/>
      <c r="L63" s="40"/>
      <c r="M63" s="40"/>
    </row>
    <row r="64" spans="1:21" s="52" customFormat="1" ht="31.5" hidden="1" thickBot="1" x14ac:dyDescent="0.75">
      <c r="A64" s="158" t="s">
        <v>55</v>
      </c>
      <c r="B64" s="158"/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58"/>
    </row>
    <row r="65" spans="1:14" s="52" customFormat="1" ht="27" hidden="1" customHeight="1" thickBot="1" x14ac:dyDescent="0.7">
      <c r="A65" s="159" t="s">
        <v>0</v>
      </c>
      <c r="B65" s="161" t="s">
        <v>1</v>
      </c>
      <c r="C65" s="162"/>
      <c r="D65" s="162"/>
      <c r="E65" s="163"/>
      <c r="F65" s="161" t="s">
        <v>2</v>
      </c>
      <c r="G65" s="162"/>
      <c r="H65" s="162"/>
      <c r="I65" s="163"/>
      <c r="J65" s="164" t="s">
        <v>3</v>
      </c>
      <c r="K65" s="165"/>
      <c r="L65" s="165"/>
      <c r="M65" s="166"/>
    </row>
    <row r="66" spans="1:14" s="52" customFormat="1" ht="27" hidden="1" customHeight="1" thickBot="1" x14ac:dyDescent="0.7">
      <c r="A66" s="160"/>
      <c r="B66" s="53" t="s">
        <v>4</v>
      </c>
      <c r="C66" s="54" t="s">
        <v>5</v>
      </c>
      <c r="D66" s="54" t="s">
        <v>3</v>
      </c>
      <c r="E66" s="54" t="s">
        <v>6</v>
      </c>
      <c r="F66" s="54" t="s">
        <v>4</v>
      </c>
      <c r="G66" s="54" t="s">
        <v>5</v>
      </c>
      <c r="H66" s="54" t="s">
        <v>3</v>
      </c>
      <c r="I66" s="54" t="s">
        <v>6</v>
      </c>
      <c r="J66" s="54" t="s">
        <v>4</v>
      </c>
      <c r="K66" s="54" t="s">
        <v>5</v>
      </c>
      <c r="L66" s="54" t="s">
        <v>3</v>
      </c>
      <c r="M66" s="54" t="s">
        <v>6</v>
      </c>
    </row>
    <row r="67" spans="1:14" s="56" customFormat="1" ht="24" hidden="1" customHeight="1" x14ac:dyDescent="0.65">
      <c r="A67" s="55" t="s">
        <v>7</v>
      </c>
      <c r="B67" s="29">
        <f>SUM(B54+B79)/2</f>
        <v>59100.5</v>
      </c>
      <c r="C67" s="29">
        <f t="shared" ref="C67:E67" si="38">SUM(C54+C79)/2</f>
        <v>65067.5</v>
      </c>
      <c r="D67" s="29">
        <f t="shared" si="38"/>
        <v>124168</v>
      </c>
      <c r="E67" s="29">
        <f t="shared" si="38"/>
        <v>63023</v>
      </c>
      <c r="F67" s="30">
        <f>SUM(F54+F79)/2</f>
        <v>38886</v>
      </c>
      <c r="G67" s="30">
        <f t="shared" ref="G67:I74" si="39">SUM(G54+G79)/2</f>
        <v>43257.5</v>
      </c>
      <c r="H67" s="30">
        <f t="shared" si="39"/>
        <v>82143.5</v>
      </c>
      <c r="I67" s="30">
        <f t="shared" si="39"/>
        <v>45252.5</v>
      </c>
      <c r="J67" s="62">
        <v>97129.369441872594</v>
      </c>
      <c r="K67" s="62">
        <v>107619</v>
      </c>
      <c r="L67" s="62">
        <f>SUM(J67:K67)</f>
        <v>204748.36944187258</v>
      </c>
      <c r="M67" s="30">
        <f t="shared" ref="M67:M73" si="40">SUM(E67+I67)</f>
        <v>108275.5</v>
      </c>
    </row>
    <row r="68" spans="1:14" s="56" customFormat="1" ht="24" hidden="1" customHeight="1" x14ac:dyDescent="0.65">
      <c r="A68" s="20" t="s">
        <v>8</v>
      </c>
      <c r="B68" s="29">
        <f t="shared" ref="B68:F74" si="41">SUM(B55+B80)/2</f>
        <v>67639.5</v>
      </c>
      <c r="C68" s="29">
        <f t="shared" si="41"/>
        <v>74676</v>
      </c>
      <c r="D68" s="29">
        <f t="shared" si="41"/>
        <v>142315.5</v>
      </c>
      <c r="E68" s="29">
        <f t="shared" si="41"/>
        <v>66137.5</v>
      </c>
      <c r="F68" s="30">
        <f t="shared" si="41"/>
        <v>64191</v>
      </c>
      <c r="G68" s="30">
        <f t="shared" si="39"/>
        <v>75398.5</v>
      </c>
      <c r="H68" s="30">
        <f t="shared" si="39"/>
        <v>139589.5</v>
      </c>
      <c r="I68" s="30">
        <f t="shared" si="39"/>
        <v>99917</v>
      </c>
      <c r="J68" s="62">
        <v>131103.93002299889</v>
      </c>
      <c r="K68" s="62">
        <v>149375.28820785476</v>
      </c>
      <c r="L68" s="62">
        <f t="shared" ref="L68:L74" si="42">SUM(J68:K68)</f>
        <v>280479.21823085367</v>
      </c>
      <c r="M68" s="30">
        <f t="shared" si="40"/>
        <v>166054.5</v>
      </c>
    </row>
    <row r="69" spans="1:14" s="56" customFormat="1" ht="24" hidden="1" customHeight="1" x14ac:dyDescent="0.65">
      <c r="A69" s="20" t="s">
        <v>9</v>
      </c>
      <c r="B69" s="29">
        <f t="shared" si="41"/>
        <v>0</v>
      </c>
      <c r="C69" s="29">
        <f t="shared" si="41"/>
        <v>0</v>
      </c>
      <c r="D69" s="29">
        <f t="shared" si="41"/>
        <v>0</v>
      </c>
      <c r="E69" s="29">
        <f t="shared" si="41"/>
        <v>0</v>
      </c>
      <c r="F69" s="30">
        <f t="shared" si="41"/>
        <v>98932.5</v>
      </c>
      <c r="G69" s="30">
        <f t="shared" si="39"/>
        <v>111802.5</v>
      </c>
      <c r="H69" s="30">
        <f t="shared" si="39"/>
        <v>210735</v>
      </c>
      <c r="I69" s="30">
        <f t="shared" si="39"/>
        <v>120645</v>
      </c>
      <c r="J69" s="63">
        <v>97961.658091472069</v>
      </c>
      <c r="K69" s="63">
        <v>111012.79695329907</v>
      </c>
      <c r="L69" s="62">
        <f t="shared" si="42"/>
        <v>208974.45504477114</v>
      </c>
      <c r="M69" s="30">
        <f t="shared" si="40"/>
        <v>120645</v>
      </c>
    </row>
    <row r="70" spans="1:14" s="56" customFormat="1" ht="24" hidden="1" customHeight="1" x14ac:dyDescent="0.65">
      <c r="A70" s="20" t="s">
        <v>10</v>
      </c>
      <c r="B70" s="29">
        <f t="shared" si="41"/>
        <v>25340.5</v>
      </c>
      <c r="C70" s="29">
        <f t="shared" si="41"/>
        <v>25714.5</v>
      </c>
      <c r="D70" s="29">
        <f t="shared" si="41"/>
        <v>51055</v>
      </c>
      <c r="E70" s="29">
        <f t="shared" si="41"/>
        <v>15867</v>
      </c>
      <c r="F70" s="30">
        <f>SUM(F57+F82)/2</f>
        <v>1402.5</v>
      </c>
      <c r="G70" s="30">
        <f t="shared" si="39"/>
        <v>1481</v>
      </c>
      <c r="H70" s="30">
        <f t="shared" si="39"/>
        <v>2883.5</v>
      </c>
      <c r="I70" s="30">
        <f t="shared" si="39"/>
        <v>1553</v>
      </c>
      <c r="J70" s="62">
        <v>26434.150952328491</v>
      </c>
      <c r="K70" s="62">
        <v>26922.729907179655</v>
      </c>
      <c r="L70" s="62">
        <f t="shared" si="42"/>
        <v>53356.88085950815</v>
      </c>
      <c r="M70" s="30">
        <f t="shared" si="40"/>
        <v>17420</v>
      </c>
    </row>
    <row r="71" spans="1:14" s="56" customFormat="1" ht="24" hidden="1" customHeight="1" x14ac:dyDescent="0.65">
      <c r="A71" s="20" t="s">
        <v>11</v>
      </c>
      <c r="B71" s="29">
        <f t="shared" si="41"/>
        <v>27669</v>
      </c>
      <c r="C71" s="29">
        <f t="shared" si="41"/>
        <v>28957</v>
      </c>
      <c r="D71" s="29">
        <f t="shared" si="41"/>
        <v>56626</v>
      </c>
      <c r="E71" s="29">
        <f t="shared" si="41"/>
        <v>28056</v>
      </c>
      <c r="F71" s="30">
        <f t="shared" si="41"/>
        <v>4991.5</v>
      </c>
      <c r="G71" s="30">
        <f t="shared" si="39"/>
        <v>5399.5</v>
      </c>
      <c r="H71" s="30">
        <f t="shared" si="39"/>
        <v>10391</v>
      </c>
      <c r="I71" s="30">
        <f t="shared" si="39"/>
        <v>5162</v>
      </c>
      <c r="J71" s="62">
        <v>32494.351908493387</v>
      </c>
      <c r="K71" s="62">
        <v>34167.39455491172</v>
      </c>
      <c r="L71" s="62">
        <f t="shared" si="42"/>
        <v>66661.746463405114</v>
      </c>
      <c r="M71" s="30">
        <f t="shared" si="40"/>
        <v>33218</v>
      </c>
    </row>
    <row r="72" spans="1:14" s="56" customFormat="1" ht="24" hidden="1" customHeight="1" x14ac:dyDescent="0.65">
      <c r="A72" s="20" t="s">
        <v>12</v>
      </c>
      <c r="B72" s="29">
        <f t="shared" si="41"/>
        <v>55226</v>
      </c>
      <c r="C72" s="29">
        <f t="shared" si="41"/>
        <v>60089.5</v>
      </c>
      <c r="D72" s="29">
        <f t="shared" si="41"/>
        <v>115315.5</v>
      </c>
      <c r="E72" s="29">
        <f t="shared" si="41"/>
        <v>57968</v>
      </c>
      <c r="F72" s="30">
        <f t="shared" si="41"/>
        <v>77596</v>
      </c>
      <c r="G72" s="30">
        <f t="shared" si="39"/>
        <v>86581.5</v>
      </c>
      <c r="H72" s="30">
        <f t="shared" si="39"/>
        <v>164177.5</v>
      </c>
      <c r="I72" s="30" t="e">
        <f t="shared" si="39"/>
        <v>#VALUE!</v>
      </c>
      <c r="J72" s="62">
        <v>131235.59271439438</v>
      </c>
      <c r="K72" s="62">
        <v>145486.05795837767</v>
      </c>
      <c r="L72" s="62">
        <f t="shared" si="42"/>
        <v>276721.65067277208</v>
      </c>
      <c r="M72" s="30" t="e">
        <f t="shared" si="40"/>
        <v>#VALUE!</v>
      </c>
    </row>
    <row r="73" spans="1:14" s="56" customFormat="1" ht="24" hidden="1" customHeight="1" x14ac:dyDescent="0.65">
      <c r="A73" s="20" t="s">
        <v>13</v>
      </c>
      <c r="B73" s="29">
        <f t="shared" si="41"/>
        <v>21685</v>
      </c>
      <c r="C73" s="29">
        <f t="shared" si="41"/>
        <v>23021.5</v>
      </c>
      <c r="D73" s="29">
        <f t="shared" si="41"/>
        <v>44706.5</v>
      </c>
      <c r="E73" s="29">
        <f t="shared" si="41"/>
        <v>18465.5</v>
      </c>
      <c r="F73" s="30">
        <f t="shared" si="41"/>
        <v>5244</v>
      </c>
      <c r="G73" s="30">
        <f t="shared" si="39"/>
        <v>5497.5</v>
      </c>
      <c r="H73" s="30">
        <f t="shared" si="39"/>
        <v>10741.5</v>
      </c>
      <c r="I73" s="30">
        <f t="shared" si="39"/>
        <v>4296.5</v>
      </c>
      <c r="J73" s="62">
        <v>26545.268233807579</v>
      </c>
      <c r="K73" s="62">
        <v>28192.560764582595</v>
      </c>
      <c r="L73" s="62">
        <f t="shared" si="42"/>
        <v>54737.828998390178</v>
      </c>
      <c r="M73" s="30">
        <f t="shared" si="40"/>
        <v>22762</v>
      </c>
    </row>
    <row r="74" spans="1:14" s="52" customFormat="1" ht="24" hidden="1" customHeight="1" thickBot="1" x14ac:dyDescent="0.7">
      <c r="A74" s="57" t="s">
        <v>14</v>
      </c>
      <c r="B74" s="29">
        <f t="shared" si="41"/>
        <v>256660.5</v>
      </c>
      <c r="C74" s="29">
        <f t="shared" si="41"/>
        <v>277526</v>
      </c>
      <c r="D74" s="29">
        <f t="shared" si="41"/>
        <v>534186.5</v>
      </c>
      <c r="E74" s="29">
        <f t="shared" si="41"/>
        <v>249517</v>
      </c>
      <c r="F74" s="30">
        <f t="shared" si="41"/>
        <v>291243.5</v>
      </c>
      <c r="G74" s="30">
        <f t="shared" si="39"/>
        <v>329418</v>
      </c>
      <c r="H74" s="30">
        <f t="shared" si="39"/>
        <v>620661.5</v>
      </c>
      <c r="I74" s="30">
        <f t="shared" si="39"/>
        <v>310837.5</v>
      </c>
      <c r="J74" s="30">
        <f>SUM(J67:J73)</f>
        <v>542904.32136536727</v>
      </c>
      <c r="K74" s="30">
        <f t="shared" ref="K74" si="43">SUM(K67:K73)</f>
        <v>602775.82834620541</v>
      </c>
      <c r="L74" s="30">
        <f t="shared" si="42"/>
        <v>1145680.1497115726</v>
      </c>
      <c r="M74" s="30" t="e">
        <f t="shared" ref="M74" si="44">SUM(M67:M73)</f>
        <v>#VALUE!</v>
      </c>
      <c r="N74" s="19"/>
    </row>
    <row r="75" spans="1:14" s="61" customFormat="1" ht="16.5" hidden="1" customHeight="1" x14ac:dyDescent="0.5">
      <c r="A75" s="60"/>
      <c r="B75" s="60"/>
      <c r="C75" s="60"/>
      <c r="D75" s="60"/>
      <c r="E75" s="60"/>
      <c r="F75" s="60"/>
      <c r="G75" s="60"/>
      <c r="H75" s="60"/>
      <c r="I75" s="60"/>
      <c r="J75" s="40"/>
      <c r="K75" s="40"/>
      <c r="L75" s="40"/>
      <c r="M75" s="40"/>
    </row>
    <row r="76" spans="1:14" s="52" customFormat="1" ht="31.5" hidden="1" thickBot="1" x14ac:dyDescent="0.75">
      <c r="A76" s="158" t="s">
        <v>15</v>
      </c>
      <c r="B76" s="158"/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</row>
    <row r="77" spans="1:14" s="52" customFormat="1" ht="28.5" hidden="1" thickBot="1" x14ac:dyDescent="0.7">
      <c r="A77" s="189" t="s">
        <v>0</v>
      </c>
      <c r="B77" s="190" t="s">
        <v>1</v>
      </c>
      <c r="C77" s="191"/>
      <c r="D77" s="191"/>
      <c r="E77" s="192"/>
      <c r="F77" s="190" t="s">
        <v>2</v>
      </c>
      <c r="G77" s="191"/>
      <c r="H77" s="191"/>
      <c r="I77" s="192"/>
      <c r="J77" s="190" t="s">
        <v>3</v>
      </c>
      <c r="K77" s="191"/>
      <c r="L77" s="191"/>
      <c r="M77" s="193"/>
    </row>
    <row r="78" spans="1:14" s="52" customFormat="1" ht="28.5" hidden="1" thickBot="1" x14ac:dyDescent="0.7">
      <c r="A78" s="160"/>
      <c r="B78" s="53" t="s">
        <v>4</v>
      </c>
      <c r="C78" s="54" t="s">
        <v>5</v>
      </c>
      <c r="D78" s="54" t="s">
        <v>3</v>
      </c>
      <c r="E78" s="54" t="s">
        <v>6</v>
      </c>
      <c r="F78" s="54" t="s">
        <v>4</v>
      </c>
      <c r="G78" s="54" t="s">
        <v>5</v>
      </c>
      <c r="H78" s="54" t="s">
        <v>3</v>
      </c>
      <c r="I78" s="54" t="s">
        <v>6</v>
      </c>
      <c r="J78" s="54" t="s">
        <v>4</v>
      </c>
      <c r="K78" s="54" t="s">
        <v>5</v>
      </c>
      <c r="L78" s="54" t="s">
        <v>3</v>
      </c>
      <c r="M78" s="64" t="s">
        <v>6</v>
      </c>
    </row>
    <row r="79" spans="1:14" s="56" customFormat="1" ht="27.75" hidden="1" x14ac:dyDescent="0.65">
      <c r="A79" s="55" t="s">
        <v>7</v>
      </c>
      <c r="B79" s="29">
        <v>58398</v>
      </c>
      <c r="C79" s="29">
        <v>64294</v>
      </c>
      <c r="D79" s="29">
        <f>SUM(B79:C79)</f>
        <v>122692</v>
      </c>
      <c r="E79" s="29">
        <v>61168</v>
      </c>
      <c r="F79" s="30">
        <v>38715</v>
      </c>
      <c r="G79" s="30">
        <v>43098</v>
      </c>
      <c r="H79" s="30">
        <f>SUM(F79:G79)</f>
        <v>81813</v>
      </c>
      <c r="I79" s="30">
        <v>44871</v>
      </c>
      <c r="J79" s="30">
        <v>95960</v>
      </c>
      <c r="K79" s="30">
        <v>106299</v>
      </c>
      <c r="L79" s="30">
        <f>SUM(J79:K79)</f>
        <v>202259</v>
      </c>
      <c r="M79" s="65">
        <f t="shared" ref="M79:M85" si="45">SUM(E79+I79)</f>
        <v>106039</v>
      </c>
    </row>
    <row r="80" spans="1:14" s="56" customFormat="1" ht="27.75" hidden="1" x14ac:dyDescent="0.65">
      <c r="A80" s="20" t="s">
        <v>8</v>
      </c>
      <c r="B80" s="33">
        <v>66853</v>
      </c>
      <c r="C80" s="33">
        <v>73854</v>
      </c>
      <c r="D80" s="33">
        <f t="shared" ref="D80:D86" si="46">SUM(B80:C80)</f>
        <v>140707</v>
      </c>
      <c r="E80" s="33">
        <v>64713</v>
      </c>
      <c r="F80" s="34">
        <v>63542</v>
      </c>
      <c r="G80" s="34">
        <v>74914</v>
      </c>
      <c r="H80" s="34">
        <f t="shared" ref="H80:H86" si="47">SUM(F80:G80)</f>
        <v>138456</v>
      </c>
      <c r="I80" s="34">
        <v>96751</v>
      </c>
      <c r="J80" s="34">
        <v>128586</v>
      </c>
      <c r="K80" s="34">
        <v>147102</v>
      </c>
      <c r="L80" s="30">
        <f t="shared" ref="L80:L85" si="48">SUM(J80:K80)</f>
        <v>275688</v>
      </c>
      <c r="M80" s="66">
        <f t="shared" si="45"/>
        <v>161464</v>
      </c>
    </row>
    <row r="81" spans="1:16" s="56" customFormat="1" ht="27.75" hidden="1" x14ac:dyDescent="0.65">
      <c r="A81" s="20" t="s">
        <v>9</v>
      </c>
      <c r="B81" s="33">
        <v>0</v>
      </c>
      <c r="C81" s="33">
        <v>0</v>
      </c>
      <c r="D81" s="33">
        <f t="shared" si="46"/>
        <v>0</v>
      </c>
      <c r="E81" s="33">
        <v>0</v>
      </c>
      <c r="F81" s="34">
        <v>98197</v>
      </c>
      <c r="G81" s="34">
        <v>110965</v>
      </c>
      <c r="H81" s="34">
        <f t="shared" si="47"/>
        <v>209162</v>
      </c>
      <c r="I81" s="34">
        <v>119804</v>
      </c>
      <c r="J81" s="34">
        <v>96987</v>
      </c>
      <c r="K81" s="34">
        <v>110185</v>
      </c>
      <c r="L81" s="30">
        <f t="shared" si="48"/>
        <v>207172</v>
      </c>
      <c r="M81" s="66">
        <f t="shared" si="45"/>
        <v>119804</v>
      </c>
    </row>
    <row r="82" spans="1:16" s="56" customFormat="1" ht="27.75" hidden="1" x14ac:dyDescent="0.65">
      <c r="A82" s="20" t="s">
        <v>10</v>
      </c>
      <c r="B82" s="33">
        <v>25229</v>
      </c>
      <c r="C82" s="33">
        <v>25629</v>
      </c>
      <c r="D82" s="33">
        <f t="shared" si="46"/>
        <v>50858</v>
      </c>
      <c r="E82" s="33">
        <v>15696</v>
      </c>
      <c r="F82" s="34">
        <v>1400</v>
      </c>
      <c r="G82" s="34">
        <v>1466</v>
      </c>
      <c r="H82" s="34">
        <f t="shared" si="47"/>
        <v>2866</v>
      </c>
      <c r="I82" s="34">
        <v>1245</v>
      </c>
      <c r="J82" s="34">
        <v>26553</v>
      </c>
      <c r="K82" s="34">
        <v>27026</v>
      </c>
      <c r="L82" s="30">
        <f t="shared" si="48"/>
        <v>53579</v>
      </c>
      <c r="M82" s="66">
        <f t="shared" si="45"/>
        <v>16941</v>
      </c>
    </row>
    <row r="83" spans="1:16" s="56" customFormat="1" ht="27.75" hidden="1" x14ac:dyDescent="0.65">
      <c r="A83" s="20" t="s">
        <v>11</v>
      </c>
      <c r="B83" s="33">
        <v>27341</v>
      </c>
      <c r="C83" s="33">
        <v>28682</v>
      </c>
      <c r="D83" s="33">
        <f t="shared" si="46"/>
        <v>56023</v>
      </c>
      <c r="E83" s="33">
        <v>27682</v>
      </c>
      <c r="F83" s="34">
        <v>4952</v>
      </c>
      <c r="G83" s="34">
        <v>5385</v>
      </c>
      <c r="H83" s="34">
        <f t="shared" si="47"/>
        <v>10337</v>
      </c>
      <c r="I83" s="34">
        <v>5129</v>
      </c>
      <c r="J83" s="34">
        <v>32242</v>
      </c>
      <c r="K83" s="34">
        <v>34023</v>
      </c>
      <c r="L83" s="30">
        <f t="shared" si="48"/>
        <v>66265</v>
      </c>
      <c r="M83" s="66">
        <f t="shared" si="45"/>
        <v>32811</v>
      </c>
    </row>
    <row r="84" spans="1:16" s="56" customFormat="1" ht="27.75" hidden="1" x14ac:dyDescent="0.65">
      <c r="A84" s="20" t="s">
        <v>12</v>
      </c>
      <c r="B84" s="33">
        <v>69861</v>
      </c>
      <c r="C84" s="33">
        <v>76870</v>
      </c>
      <c r="D84" s="33">
        <f t="shared" si="46"/>
        <v>146731</v>
      </c>
      <c r="E84" s="33">
        <v>76290</v>
      </c>
      <c r="F84" s="34">
        <v>62295</v>
      </c>
      <c r="G84" s="34">
        <v>68843</v>
      </c>
      <c r="H84" s="34">
        <f t="shared" si="47"/>
        <v>131138</v>
      </c>
      <c r="I84" s="34">
        <v>68023</v>
      </c>
      <c r="J84" s="34">
        <v>131624</v>
      </c>
      <c r="K84" s="34">
        <v>145306</v>
      </c>
      <c r="L84" s="30">
        <f t="shared" si="48"/>
        <v>276930</v>
      </c>
      <c r="M84" s="66">
        <f t="shared" si="45"/>
        <v>144313</v>
      </c>
    </row>
    <row r="85" spans="1:16" s="56" customFormat="1" ht="27.75" hidden="1" x14ac:dyDescent="0.65">
      <c r="A85" s="20" t="s">
        <v>13</v>
      </c>
      <c r="B85" s="33">
        <v>21665</v>
      </c>
      <c r="C85" s="33">
        <v>22989</v>
      </c>
      <c r="D85" s="33">
        <f t="shared" si="46"/>
        <v>44654</v>
      </c>
      <c r="E85" s="33">
        <v>18213</v>
      </c>
      <c r="F85" s="34">
        <v>5204</v>
      </c>
      <c r="G85" s="34">
        <v>5451</v>
      </c>
      <c r="H85" s="34">
        <f t="shared" si="47"/>
        <v>10655</v>
      </c>
      <c r="I85" s="34">
        <v>4249</v>
      </c>
      <c r="J85" s="34">
        <v>26797</v>
      </c>
      <c r="K85" s="34">
        <v>28401</v>
      </c>
      <c r="L85" s="30">
        <f t="shared" si="48"/>
        <v>55198</v>
      </c>
      <c r="M85" s="66">
        <f t="shared" si="45"/>
        <v>22462</v>
      </c>
    </row>
    <row r="86" spans="1:16" s="52" customFormat="1" ht="28.5" hidden="1" thickBot="1" x14ac:dyDescent="0.7">
      <c r="A86" s="57" t="s">
        <v>14</v>
      </c>
      <c r="B86" s="58">
        <f>SUM(B79:B85)</f>
        <v>269347</v>
      </c>
      <c r="C86" s="58">
        <f>SUM(C79:C85)</f>
        <v>292318</v>
      </c>
      <c r="D86" s="58">
        <f t="shared" si="46"/>
        <v>561665</v>
      </c>
      <c r="E86" s="58">
        <f>SUM(E79:E85)</f>
        <v>263762</v>
      </c>
      <c r="F86" s="59">
        <f>SUM(F79:F85)</f>
        <v>274305</v>
      </c>
      <c r="G86" s="59">
        <f>SUM(G79:G85)</f>
        <v>310122</v>
      </c>
      <c r="H86" s="59">
        <f t="shared" si="47"/>
        <v>584427</v>
      </c>
      <c r="I86" s="59">
        <f>SUM(I79:I85)</f>
        <v>340072</v>
      </c>
      <c r="J86" s="59">
        <f>SUM(J79:J85)</f>
        <v>538749</v>
      </c>
      <c r="K86" s="59">
        <f t="shared" ref="K86:M86" si="49">SUM(K79:K85)</f>
        <v>598342</v>
      </c>
      <c r="L86" s="59">
        <f t="shared" si="49"/>
        <v>1137091</v>
      </c>
      <c r="M86" s="59">
        <f t="shared" si="49"/>
        <v>603834</v>
      </c>
      <c r="N86" s="19" t="s">
        <v>56</v>
      </c>
      <c r="O86" s="52">
        <v>1154269</v>
      </c>
      <c r="P86" s="67">
        <f>SUM(L86+O86)/2</f>
        <v>1145680</v>
      </c>
    </row>
    <row r="87" spans="1:16" s="61" customFormat="1" ht="22.5" hidden="1" thickBot="1" x14ac:dyDescent="0.55000000000000004">
      <c r="A87" s="60" t="s">
        <v>28</v>
      </c>
      <c r="B87" s="60"/>
      <c r="C87" s="60"/>
      <c r="D87" s="60"/>
      <c r="E87" s="60"/>
      <c r="F87" s="60"/>
      <c r="G87" s="60"/>
      <c r="H87" s="60"/>
      <c r="I87" s="60"/>
      <c r="J87" s="40"/>
      <c r="K87" s="40"/>
      <c r="L87" s="40"/>
      <c r="M87" s="40"/>
    </row>
    <row r="88" spans="1:16" ht="24.75" thickBot="1" x14ac:dyDescent="0.6">
      <c r="J88" s="14"/>
      <c r="K88" s="15"/>
      <c r="L88" s="16"/>
      <c r="M88" s="17"/>
    </row>
  </sheetData>
  <mergeCells count="35">
    <mergeCell ref="A14:A15"/>
    <mergeCell ref="B14:E14"/>
    <mergeCell ref="F14:I14"/>
    <mergeCell ref="J14:M14"/>
    <mergeCell ref="A77:A78"/>
    <mergeCell ref="B77:E77"/>
    <mergeCell ref="F77:I77"/>
    <mergeCell ref="J77:M77"/>
    <mergeCell ref="A76:M76"/>
    <mergeCell ref="A27:A28"/>
    <mergeCell ref="B27:E27"/>
    <mergeCell ref="F27:I27"/>
    <mergeCell ref="J27:M27"/>
    <mergeCell ref="A38:M38"/>
    <mergeCell ref="A1:M1"/>
    <mergeCell ref="A2:A3"/>
    <mergeCell ref="B2:E2"/>
    <mergeCell ref="F2:I2"/>
    <mergeCell ref="J2:M2"/>
    <mergeCell ref="A13:M13"/>
    <mergeCell ref="A64:M64"/>
    <mergeCell ref="A65:A66"/>
    <mergeCell ref="B65:E65"/>
    <mergeCell ref="F65:I65"/>
    <mergeCell ref="J65:M65"/>
    <mergeCell ref="A39:A40"/>
    <mergeCell ref="B39:E39"/>
    <mergeCell ref="F39:I39"/>
    <mergeCell ref="J39:M39"/>
    <mergeCell ref="A51:M51"/>
    <mergeCell ref="A52:A53"/>
    <mergeCell ref="B52:E52"/>
    <mergeCell ref="F52:I52"/>
    <mergeCell ref="J52:M52"/>
    <mergeCell ref="A26:M26"/>
  </mergeCells>
  <pageMargins left="0.31496062992125984" right="0" top="0" bottom="0" header="0.11811023622047245" footer="0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97DA4-5DA5-4C66-8378-01ECD339A5AB}">
  <sheetPr>
    <tabColor rgb="FF00B050"/>
  </sheetPr>
  <dimension ref="A1:AM30"/>
  <sheetViews>
    <sheetView workbookViewId="0">
      <selection activeCell="K28" sqref="K28"/>
    </sheetView>
  </sheetViews>
  <sheetFormatPr defaultRowHeight="12.75" x14ac:dyDescent="0.2"/>
  <cols>
    <col min="1" max="4" width="10.5" style="107" customWidth="1"/>
    <col min="5" max="5" width="3.625" style="107" customWidth="1"/>
    <col min="6" max="6" width="10.5" style="107" customWidth="1"/>
    <col min="7" max="8" width="9.625" style="107" customWidth="1"/>
    <col min="9" max="9" width="11.625" style="107" customWidth="1"/>
    <col min="10" max="10" width="6.125" style="107" customWidth="1"/>
    <col min="11" max="12" width="10.5" style="107" customWidth="1"/>
    <col min="13" max="13" width="9.5" style="107" customWidth="1"/>
    <col min="14" max="14" width="10.5" style="107" customWidth="1"/>
    <col min="15" max="15" width="3.75" style="107" customWidth="1"/>
    <col min="16" max="16" width="11.25" style="107" customWidth="1"/>
    <col min="17" max="17" width="9.375" style="107" bestFit="1" customWidth="1"/>
    <col min="18" max="18" width="10.875" style="107" bestFit="1" customWidth="1"/>
    <col min="19" max="19" width="12.75" style="107" customWidth="1"/>
    <col min="20" max="20" width="5" style="107" customWidth="1"/>
    <col min="21" max="21" width="11.625" style="107" customWidth="1"/>
    <col min="22" max="24" width="9.375" style="107" bestFit="1" customWidth="1"/>
    <col min="25" max="25" width="2.75" style="107" customWidth="1"/>
    <col min="26" max="26" width="10.375" style="107" customWidth="1"/>
    <col min="27" max="29" width="9.375" style="107" bestFit="1" customWidth="1"/>
    <col min="30" max="30" width="3.875" style="107" customWidth="1"/>
    <col min="31" max="31" width="10.875" style="107" customWidth="1"/>
    <col min="32" max="34" width="10.875" style="107" bestFit="1" customWidth="1"/>
    <col min="35" max="35" width="9" style="107"/>
    <col min="36" max="36" width="11.375" style="107" customWidth="1"/>
    <col min="37" max="39" width="9.375" style="107" bestFit="1" customWidth="1"/>
    <col min="40" max="16384" width="9" style="107"/>
  </cols>
  <sheetData>
    <row r="1" spans="1:39" s="143" customFormat="1" ht="14.25" x14ac:dyDescent="0.2">
      <c r="A1" s="200" t="s">
        <v>57</v>
      </c>
      <c r="B1" s="200"/>
      <c r="C1" s="200"/>
      <c r="D1" s="200"/>
      <c r="F1" s="200" t="s">
        <v>57</v>
      </c>
      <c r="G1" s="200"/>
      <c r="H1" s="200"/>
      <c r="I1" s="200"/>
      <c r="K1" s="200" t="s">
        <v>58</v>
      </c>
      <c r="L1" s="200"/>
      <c r="M1" s="200"/>
      <c r="N1" s="200"/>
      <c r="P1" s="202" t="s">
        <v>59</v>
      </c>
      <c r="Q1" s="202"/>
      <c r="R1" s="202"/>
      <c r="S1" s="202"/>
      <c r="T1" s="144"/>
      <c r="U1" s="200" t="s">
        <v>60</v>
      </c>
      <c r="V1" s="200"/>
      <c r="W1" s="200"/>
      <c r="X1" s="200"/>
      <c r="Z1" s="200" t="s">
        <v>61</v>
      </c>
      <c r="AA1" s="200"/>
      <c r="AB1" s="200"/>
      <c r="AC1" s="200"/>
      <c r="AE1" s="200" t="s">
        <v>62</v>
      </c>
      <c r="AF1" s="200"/>
      <c r="AG1" s="200"/>
      <c r="AH1" s="200"/>
      <c r="AJ1" s="200" t="s">
        <v>63</v>
      </c>
      <c r="AK1" s="200"/>
      <c r="AL1" s="200"/>
      <c r="AM1" s="200"/>
    </row>
    <row r="2" spans="1:39" s="72" customFormat="1" ht="15" thickBot="1" x14ac:dyDescent="0.25">
      <c r="A2" s="201" t="s">
        <v>64</v>
      </c>
      <c r="B2" s="201"/>
      <c r="C2" s="201"/>
      <c r="D2" s="201"/>
      <c r="F2" s="201" t="s">
        <v>64</v>
      </c>
      <c r="G2" s="201"/>
      <c r="H2" s="201"/>
      <c r="I2" s="201"/>
      <c r="K2" s="201" t="s">
        <v>64</v>
      </c>
      <c r="L2" s="201"/>
      <c r="M2" s="201"/>
      <c r="N2" s="201"/>
      <c r="P2" s="201" t="s">
        <v>64</v>
      </c>
      <c r="Q2" s="201"/>
      <c r="R2" s="201"/>
      <c r="S2" s="201"/>
      <c r="T2" s="73"/>
      <c r="U2" s="201" t="s">
        <v>64</v>
      </c>
      <c r="V2" s="201"/>
      <c r="W2" s="201"/>
      <c r="X2" s="201"/>
      <c r="Z2" s="201" t="s">
        <v>64</v>
      </c>
      <c r="AA2" s="201"/>
      <c r="AB2" s="201"/>
      <c r="AC2" s="201"/>
      <c r="AE2" s="201" t="s">
        <v>64</v>
      </c>
      <c r="AF2" s="201"/>
      <c r="AG2" s="201"/>
      <c r="AH2" s="201"/>
      <c r="AJ2" s="201" t="s">
        <v>64</v>
      </c>
      <c r="AK2" s="201"/>
      <c r="AL2" s="201"/>
      <c r="AM2" s="201"/>
    </row>
    <row r="3" spans="1:39" s="72" customFormat="1" ht="18.75" customHeight="1" x14ac:dyDescent="0.2">
      <c r="A3" s="197" t="s">
        <v>29</v>
      </c>
      <c r="B3" s="198"/>
      <c r="C3" s="198"/>
      <c r="D3" s="199"/>
      <c r="F3" s="194" t="s">
        <v>17</v>
      </c>
      <c r="G3" s="195"/>
      <c r="H3" s="195"/>
      <c r="I3" s="196"/>
      <c r="J3" s="74"/>
      <c r="K3" s="194" t="s">
        <v>18</v>
      </c>
      <c r="L3" s="195"/>
      <c r="M3" s="195"/>
      <c r="N3" s="196"/>
      <c r="O3" s="74"/>
      <c r="P3" s="194" t="s">
        <v>19</v>
      </c>
      <c r="Q3" s="195"/>
      <c r="R3" s="195"/>
      <c r="S3" s="196"/>
      <c r="T3" s="75"/>
      <c r="U3" s="194" t="s">
        <v>20</v>
      </c>
      <c r="V3" s="195"/>
      <c r="W3" s="195"/>
      <c r="X3" s="196"/>
      <c r="Y3" s="74"/>
      <c r="Z3" s="194" t="s">
        <v>21</v>
      </c>
      <c r="AA3" s="195"/>
      <c r="AB3" s="195"/>
      <c r="AC3" s="196"/>
      <c r="AD3" s="74"/>
      <c r="AE3" s="194" t="s">
        <v>22</v>
      </c>
      <c r="AF3" s="195"/>
      <c r="AG3" s="195"/>
      <c r="AH3" s="196"/>
      <c r="AI3" s="74"/>
      <c r="AJ3" s="194" t="s">
        <v>23</v>
      </c>
      <c r="AK3" s="195"/>
      <c r="AL3" s="195"/>
      <c r="AM3" s="196"/>
    </row>
    <row r="4" spans="1:39" s="82" customFormat="1" ht="15" thickBot="1" x14ac:dyDescent="0.25">
      <c r="A4" s="76" t="s">
        <v>24</v>
      </c>
      <c r="B4" s="77" t="s">
        <v>4</v>
      </c>
      <c r="C4" s="77" t="s">
        <v>5</v>
      </c>
      <c r="D4" s="78" t="s">
        <v>3</v>
      </c>
      <c r="E4" s="79"/>
      <c r="F4" s="76" t="s">
        <v>24</v>
      </c>
      <c r="G4" s="77" t="s">
        <v>4</v>
      </c>
      <c r="H4" s="77" t="s">
        <v>5</v>
      </c>
      <c r="I4" s="78" t="s">
        <v>3</v>
      </c>
      <c r="J4" s="80"/>
      <c r="K4" s="76" t="s">
        <v>24</v>
      </c>
      <c r="L4" s="77" t="s">
        <v>4</v>
      </c>
      <c r="M4" s="77" t="s">
        <v>5</v>
      </c>
      <c r="N4" s="78" t="s">
        <v>3</v>
      </c>
      <c r="O4" s="80"/>
      <c r="P4" s="76" t="s">
        <v>24</v>
      </c>
      <c r="Q4" s="77" t="s">
        <v>4</v>
      </c>
      <c r="R4" s="77" t="s">
        <v>5</v>
      </c>
      <c r="S4" s="78" t="s">
        <v>3</v>
      </c>
      <c r="T4" s="81"/>
      <c r="U4" s="76" t="s">
        <v>24</v>
      </c>
      <c r="V4" s="77" t="s">
        <v>4</v>
      </c>
      <c r="W4" s="77" t="s">
        <v>5</v>
      </c>
      <c r="X4" s="78" t="s">
        <v>3</v>
      </c>
      <c r="Y4" s="80"/>
      <c r="Z4" s="76" t="s">
        <v>24</v>
      </c>
      <c r="AA4" s="77" t="s">
        <v>4</v>
      </c>
      <c r="AB4" s="77" t="s">
        <v>5</v>
      </c>
      <c r="AC4" s="78" t="s">
        <v>3</v>
      </c>
      <c r="AD4" s="80"/>
      <c r="AE4" s="76" t="s">
        <v>24</v>
      </c>
      <c r="AF4" s="77" t="s">
        <v>4</v>
      </c>
      <c r="AG4" s="77" t="s">
        <v>5</v>
      </c>
      <c r="AH4" s="78" t="s">
        <v>3</v>
      </c>
      <c r="AI4" s="80"/>
      <c r="AJ4" s="76" t="s">
        <v>24</v>
      </c>
      <c r="AK4" s="77" t="s">
        <v>4</v>
      </c>
      <c r="AL4" s="77" t="s">
        <v>5</v>
      </c>
      <c r="AM4" s="78" t="s">
        <v>3</v>
      </c>
    </row>
    <row r="5" spans="1:39" s="82" customFormat="1" x14ac:dyDescent="0.2">
      <c r="A5" s="83" t="s">
        <v>25</v>
      </c>
      <c r="B5" s="84">
        <f>SUM(G5+L5+Q5+V5+AA5+AF5+AK5)</f>
        <v>5121</v>
      </c>
      <c r="C5" s="84">
        <f>SUM(H5+M5+R5+W5+AB5+AG5+AL5)</f>
        <v>4716</v>
      </c>
      <c r="D5" s="85">
        <f>SUM(B5:C5)</f>
        <v>9837</v>
      </c>
      <c r="F5" s="86" t="s">
        <v>25</v>
      </c>
      <c r="G5" s="84">
        <f>SUM([1]Sheet1!$B$2)</f>
        <v>1104</v>
      </c>
      <c r="H5" s="84">
        <f>SUM([1]Sheet1!$C$2)</f>
        <v>990</v>
      </c>
      <c r="I5" s="85">
        <f>SUM(G5:H5)</f>
        <v>2094</v>
      </c>
      <c r="K5" s="86" t="s">
        <v>25</v>
      </c>
      <c r="L5" s="84">
        <f>SUM([1]Sheet1!$B$3)</f>
        <v>1295</v>
      </c>
      <c r="M5" s="84">
        <f>SUM([1]Sheet1!$C$3)</f>
        <v>1246</v>
      </c>
      <c r="N5" s="85">
        <f>SUM(L5:M5)</f>
        <v>2541</v>
      </c>
      <c r="P5" s="86" t="s">
        <v>25</v>
      </c>
      <c r="Q5" s="84">
        <f>SUM([1]Sheet1!$B$4)</f>
        <v>813</v>
      </c>
      <c r="R5" s="84">
        <f>SUM([1]Sheet1!$C$4)</f>
        <v>722</v>
      </c>
      <c r="S5" s="85">
        <f>SUM(Q5:R5)</f>
        <v>1535</v>
      </c>
      <c r="T5" s="87"/>
      <c r="U5" s="86" t="s">
        <v>25</v>
      </c>
      <c r="V5" s="84">
        <f>SUM([1]Sheet1!$B$5)</f>
        <v>245</v>
      </c>
      <c r="W5" s="84">
        <f>SUM([1]Sheet1!$C$5)</f>
        <v>200</v>
      </c>
      <c r="X5" s="85">
        <f>SUM(V5:W5)</f>
        <v>445</v>
      </c>
      <c r="Z5" s="86" t="s">
        <v>25</v>
      </c>
      <c r="AA5" s="84">
        <f>SUM([1]Sheet1!$B$6)</f>
        <v>332</v>
      </c>
      <c r="AB5" s="84">
        <f>SUM([1]Sheet1!$C$6)</f>
        <v>337</v>
      </c>
      <c r="AC5" s="85">
        <f>SUM(AA5:AB5)</f>
        <v>669</v>
      </c>
      <c r="AE5" s="86" t="s">
        <v>25</v>
      </c>
      <c r="AF5" s="84">
        <f>SUM([1]Sheet1!$B$7)</f>
        <v>1120</v>
      </c>
      <c r="AG5" s="84">
        <f>SUM([1]Sheet1!$C$7)</f>
        <v>1030</v>
      </c>
      <c r="AH5" s="85">
        <f>SUM(AF5:AG5)</f>
        <v>2150</v>
      </c>
      <c r="AJ5" s="86" t="s">
        <v>25</v>
      </c>
      <c r="AK5" s="84">
        <f>SUM([1]Sheet1!$B$8)</f>
        <v>212</v>
      </c>
      <c r="AL5" s="84">
        <f>SUM([1]Sheet1!$C$8)</f>
        <v>191</v>
      </c>
      <c r="AM5" s="88">
        <f>SUM(AK5:AL5)</f>
        <v>403</v>
      </c>
    </row>
    <row r="6" spans="1:39" s="82" customFormat="1" x14ac:dyDescent="0.2">
      <c r="A6" s="89" t="s">
        <v>30</v>
      </c>
      <c r="B6" s="84">
        <f t="shared" ref="B6:B23" si="0">SUM(G6+L6+Q6+V6+AA6+AF6+AK6)</f>
        <v>24180</v>
      </c>
      <c r="C6" s="84">
        <f t="shared" ref="C6:C23" si="1">SUM(H6+M6+R6+W6+AB6+AG6+AL6)</f>
        <v>22644</v>
      </c>
      <c r="D6" s="85">
        <f t="shared" ref="D6:D22" si="2">SUM(B6:C6)</f>
        <v>46824</v>
      </c>
      <c r="F6" s="91" t="s">
        <v>30</v>
      </c>
      <c r="G6" s="92">
        <f>SUM([1]Sheet1!$D$2,[1]Sheet1!$F$2,[1]Sheet1!$H$2,[1]Sheet1!$J$2)</f>
        <v>4737</v>
      </c>
      <c r="H6" s="92">
        <f>SUM([1]Sheet1!$E$2,[1]Sheet1!$G$2,[1]Sheet1!$I$2,[1]Sheet1!$K$2)</f>
        <v>4442</v>
      </c>
      <c r="I6" s="90">
        <f t="shared" ref="I6:I21" si="3">SUM(G6:H6)</f>
        <v>9179</v>
      </c>
      <c r="K6" s="91" t="s">
        <v>30</v>
      </c>
      <c r="L6" s="92">
        <f>SUM([1]Sheet1!$D$3,[1]Sheet1!$F$3,[1]Sheet1!$H$3,[1]Sheet1!$J$3)</f>
        <v>6269</v>
      </c>
      <c r="M6" s="92">
        <f>SUM([1]Sheet1!$E$3,[1]Sheet1!$G$3,[1]Sheet1!$I$3,[1]Sheet1!$K$3)</f>
        <v>5995</v>
      </c>
      <c r="N6" s="90">
        <f t="shared" ref="N6:N22" si="4">SUM(L6:M6)</f>
        <v>12264</v>
      </c>
      <c r="P6" s="91" t="s">
        <v>30</v>
      </c>
      <c r="Q6" s="92">
        <f>SUM([1]Sheet1!$D$4,[1]Sheet1!$F$4,[1]Sheet1!$H$4,[1]Sheet1!$J$4)</f>
        <v>4057</v>
      </c>
      <c r="R6" s="92">
        <f>SUM([1]Sheet1!$E$4,[1]Sheet1!$G$4,[1]Sheet1!$I$4,[1]Sheet1!$K$4)</f>
        <v>3719</v>
      </c>
      <c r="S6" s="90">
        <f t="shared" ref="S6:S22" si="5">SUM(Q6:R6)</f>
        <v>7776</v>
      </c>
      <c r="T6" s="87"/>
      <c r="U6" s="91" t="s">
        <v>30</v>
      </c>
      <c r="V6" s="92">
        <f>SUM([1]Sheet1!$D$5,[1]Sheet1!$F$5,[1]Sheet1!$H$5,[1]Sheet1!$J$5)</f>
        <v>1077</v>
      </c>
      <c r="W6" s="92">
        <f>SUM([1]Sheet1!$E$5,[1]Sheet1!$G$5,[1]Sheet1!$I$5,[1]Sheet1!$K$5)</f>
        <v>1000</v>
      </c>
      <c r="X6" s="90">
        <f t="shared" ref="X6:X22" si="6">SUM(V6:W6)</f>
        <v>2077</v>
      </c>
      <c r="Z6" s="91" t="s">
        <v>30</v>
      </c>
      <c r="AA6" s="92">
        <f>SUM([1]Sheet1!$D$6,[1]Sheet1!$F$6,[1]Sheet1!$H$6,[1]Sheet1!$J$6)</f>
        <v>1533</v>
      </c>
      <c r="AB6" s="92">
        <f>SUM([1]Sheet1!$E$6,[1]Sheet1!$G$6,[1]Sheet1!$I$6,[1]Sheet1!$K$6)</f>
        <v>1391</v>
      </c>
      <c r="AC6" s="90">
        <f t="shared" ref="AC6:AC22" si="7">SUM(AA6:AB6)</f>
        <v>2924</v>
      </c>
      <c r="AE6" s="91" t="s">
        <v>30</v>
      </c>
      <c r="AF6" s="92">
        <f>SUM([1]Sheet1!$D$7,[1]Sheet1!$F$7,[1]Sheet1!$H$7,[1]Sheet1!$J$7)</f>
        <v>5477</v>
      </c>
      <c r="AG6" s="92">
        <f>SUM([1]Sheet1!$E$7,[1]Sheet1!$G$7,[1]Sheet1!$I$7,[1]Sheet1!$K$7)</f>
        <v>5078</v>
      </c>
      <c r="AH6" s="90">
        <f t="shared" ref="AH6:AH22" si="8">SUM(AF6:AG6)</f>
        <v>10555</v>
      </c>
      <c r="AJ6" s="91" t="s">
        <v>30</v>
      </c>
      <c r="AK6" s="92">
        <f>SUM([1]Sheet1!$D$8,[1]Sheet1!$F$8,[1]Sheet1!$H$8,[1]Sheet1!$J$8)</f>
        <v>1030</v>
      </c>
      <c r="AL6" s="92">
        <f>SUM([1]Sheet1!$E$8,[1]Sheet1!$G$8,[1]Sheet1!$I$8,[1]Sheet1!$K$8)</f>
        <v>1019</v>
      </c>
      <c r="AM6" s="93">
        <f t="shared" ref="AM6:AM22" si="9">SUM(AK6:AL6)</f>
        <v>2049</v>
      </c>
    </row>
    <row r="7" spans="1:39" s="82" customFormat="1" x14ac:dyDescent="0.2">
      <c r="A7" s="89" t="s">
        <v>31</v>
      </c>
      <c r="B7" s="84">
        <f t="shared" si="0"/>
        <v>35223</v>
      </c>
      <c r="C7" s="84">
        <f t="shared" si="1"/>
        <v>33439</v>
      </c>
      <c r="D7" s="85">
        <f t="shared" si="2"/>
        <v>68662</v>
      </c>
      <c r="F7" s="91" t="s">
        <v>31</v>
      </c>
      <c r="G7" s="92">
        <f>SUM([1]Sheet1!$L$2,[1]Sheet1!$N$2,[1]Sheet1!$P$2,[1]Sheet1!$R$2,[1]Sheet1!$T$2)</f>
        <v>6514</v>
      </c>
      <c r="H7" s="92">
        <f>SUM([1]Sheet1!$M$2,[1]Sheet1!$O$2,[1]Sheet1!$Q$2,[1]Sheet1!$S$2,[1]Sheet1!$U$2)</f>
        <v>6288</v>
      </c>
      <c r="I7" s="90">
        <f t="shared" si="3"/>
        <v>12802</v>
      </c>
      <c r="K7" s="91" t="s">
        <v>31</v>
      </c>
      <c r="L7" s="92">
        <f>SUM([1]Sheet1!$L$3,[1]Sheet1!$N$3,[1]Sheet1!$P$3,[1]Sheet1!$R$3,[1]Sheet1!$T$3)</f>
        <v>9730</v>
      </c>
      <c r="M7" s="92">
        <f>SUM([1]Sheet1!$M$3,[1]Sheet1!$O$3,[1]Sheet1!$Q$3,[1]Sheet1!$S$3,[1]Sheet1!$U$3)</f>
        <v>9416</v>
      </c>
      <c r="N7" s="90">
        <f t="shared" si="4"/>
        <v>19146</v>
      </c>
      <c r="P7" s="91" t="s">
        <v>31</v>
      </c>
      <c r="Q7" s="92">
        <f>SUM([1]Sheet1!$L$4,[1]Sheet1!$N$4,[1]Sheet1!$P$4,[1]Sheet1!$R$4,[1]Sheet1!$T$4)</f>
        <v>6048</v>
      </c>
      <c r="R7" s="92">
        <f>SUM([1]Sheet1!$M$4,[1]Sheet1!$O$4,[1]Sheet1!$Q$4,[1]Sheet1!$S$4,[1]Sheet1!$U$4)</f>
        <v>5487</v>
      </c>
      <c r="S7" s="90">
        <f t="shared" si="5"/>
        <v>11535</v>
      </c>
      <c r="T7" s="87"/>
      <c r="U7" s="91" t="s">
        <v>31</v>
      </c>
      <c r="V7" s="92">
        <f>SUM([1]Sheet1!$L$5,[1]Sheet1!$N$5,[1]Sheet1!$P$5,[1]Sheet1!$R$5,[1]Sheet1!$T$5)</f>
        <v>1565</v>
      </c>
      <c r="W7" s="92">
        <f>SUM([1]Sheet1!$M$5,[1]Sheet1!$O$5,[1]Sheet1!$Q$5,[1]Sheet1!$S$5,[1]Sheet1!$U$5)</f>
        <v>1464</v>
      </c>
      <c r="X7" s="90">
        <f t="shared" si="6"/>
        <v>3029</v>
      </c>
      <c r="Z7" s="91" t="s">
        <v>31</v>
      </c>
      <c r="AA7" s="92">
        <f>SUM([1]Sheet1!$L$6,[1]Sheet1!$N$6,[1]Sheet1!$P$6,[1]Sheet1!$R$6,[1]Sheet1!$T$6)</f>
        <v>2131</v>
      </c>
      <c r="AB7" s="92">
        <f>SUM([1]Sheet1!$M$6,[1]Sheet1!$O$6,[1]Sheet1!$Q$6,[1]Sheet1!$S$6,[1]Sheet1!$U$6)</f>
        <v>2020</v>
      </c>
      <c r="AC7" s="90">
        <f t="shared" si="7"/>
        <v>4151</v>
      </c>
      <c r="AE7" s="91" t="s">
        <v>31</v>
      </c>
      <c r="AF7" s="92">
        <f>SUM([1]Sheet1!$L$7,[1]Sheet1!$N$7,[1]Sheet1!$P$7,[1]Sheet1!$R$7,[1]Sheet1!$T$7)</f>
        <v>7719</v>
      </c>
      <c r="AG7" s="92">
        <f>SUM([1]Sheet1!$M$7,[1]Sheet1!$O$7,[1]Sheet1!$Q$7,[1]Sheet1!$S$7,[1]Sheet1!$U$7)</f>
        <v>7378</v>
      </c>
      <c r="AH7" s="90">
        <f t="shared" si="8"/>
        <v>15097</v>
      </c>
      <c r="AJ7" s="91" t="s">
        <v>31</v>
      </c>
      <c r="AK7" s="92">
        <f>SUM([1]Sheet1!$L$8,[1]Sheet1!$N$8,[1]Sheet1!$P$8,[1]Sheet1!$R$8,[1]Sheet1!$T$8)</f>
        <v>1516</v>
      </c>
      <c r="AL7" s="92">
        <f>SUM([1]Sheet1!$M$8,[1]Sheet1!$O$8,[1]Sheet1!$Q$8,[1]Sheet1!$S$8,[1]Sheet1!$U$8)</f>
        <v>1386</v>
      </c>
      <c r="AM7" s="93">
        <f t="shared" si="9"/>
        <v>2902</v>
      </c>
    </row>
    <row r="8" spans="1:39" s="82" customFormat="1" x14ac:dyDescent="0.2">
      <c r="A8" s="89" t="s">
        <v>32</v>
      </c>
      <c r="B8" s="84">
        <f t="shared" si="0"/>
        <v>35715</v>
      </c>
      <c r="C8" s="84">
        <f t="shared" si="1"/>
        <v>33498</v>
      </c>
      <c r="D8" s="85">
        <f t="shared" si="2"/>
        <v>69213</v>
      </c>
      <c r="F8" s="91" t="s">
        <v>32</v>
      </c>
      <c r="G8" s="92">
        <f>SUM([1]Sheet1!$V$2,[1]Sheet1!$X$2,[1]Sheet1!$Z$2,[1]Sheet1!$AB$2,[1]Sheet1!$AD$2)</f>
        <v>6128</v>
      </c>
      <c r="H8" s="92">
        <f>SUM([1]Sheet1!$W$2,[1]Sheet1!$Y$2,[1]Sheet1!$AA$2,[1]Sheet1!$AC$2,[1]Sheet1!$AE$2)</f>
        <v>5610</v>
      </c>
      <c r="I8" s="90">
        <f t="shared" si="3"/>
        <v>11738</v>
      </c>
      <c r="K8" s="91" t="s">
        <v>32</v>
      </c>
      <c r="L8" s="92">
        <f>SUM([1]Sheet1!$V$3,[1]Sheet1!$X$3,[1]Sheet1!$Z$3,[1]Sheet1!$AB$3,[1]Sheet1!$AD$3)</f>
        <v>9540</v>
      </c>
      <c r="M8" s="92">
        <f>SUM([1]Sheet1!$W$3,[1]Sheet1!$Y$3,[1]Sheet1!$AA$3,[1]Sheet1!$AC$3,[1]Sheet1!$AE$3)</f>
        <v>8905</v>
      </c>
      <c r="N8" s="90">
        <f t="shared" si="4"/>
        <v>18445</v>
      </c>
      <c r="P8" s="91" t="s">
        <v>32</v>
      </c>
      <c r="Q8" s="92">
        <f>SUM([1]Sheet1!$V$4,[1]Sheet1!$X$4,[1]Sheet1!$Z$4,[1]Sheet1!$AB$4,[1]Sheet1!$AD$4)</f>
        <v>6433</v>
      </c>
      <c r="R8" s="92">
        <f>SUM([1]Sheet1!$W$4,[1]Sheet1!$Y$4,[1]Sheet1!$AA$4,[1]Sheet1!$AC$4,[1]Sheet1!$AE$4)</f>
        <v>6083</v>
      </c>
      <c r="S8" s="90">
        <f t="shared" si="5"/>
        <v>12516</v>
      </c>
      <c r="T8" s="87"/>
      <c r="U8" s="91" t="s">
        <v>32</v>
      </c>
      <c r="V8" s="92">
        <f>SUM([1]Sheet1!$V$5,[1]Sheet1!$X$5,[1]Sheet1!$Z$5,[1]Sheet1!$AB$5,[1]Sheet1!$AD$5)</f>
        <v>1723</v>
      </c>
      <c r="W8" s="92">
        <f>SUM([1]Sheet1!$W$5,[1]Sheet1!$Y$5,[1]Sheet1!$AA$5,[1]Sheet1!$AC$5,[1]Sheet1!$AE$5)</f>
        <v>1573</v>
      </c>
      <c r="X8" s="90">
        <f t="shared" si="6"/>
        <v>3296</v>
      </c>
      <c r="Z8" s="91" t="s">
        <v>32</v>
      </c>
      <c r="AA8" s="92">
        <f>SUM([1]Sheet1!$V$6,[1]Sheet1!$X$6,[1]Sheet1!$Z$6,[1]Sheet1!$AB$6,[1]Sheet1!$AD$6)</f>
        <v>2201</v>
      </c>
      <c r="AB8" s="92">
        <f>SUM([1]Sheet1!$W$6,[1]Sheet1!$Y$6,[1]Sheet1!$AA$6,[1]Sheet1!$AC$6,[1]Sheet1!$AE$6)</f>
        <v>2102</v>
      </c>
      <c r="AC8" s="90">
        <f t="shared" si="7"/>
        <v>4303</v>
      </c>
      <c r="AE8" s="91" t="s">
        <v>32</v>
      </c>
      <c r="AF8" s="92">
        <f>SUM([1]Sheet1!$V$7,[1]Sheet1!$X$7,[1]Sheet1!$Z$7,[1]Sheet1!$AB$7,[1]Sheet1!$AD$7)</f>
        <v>8086</v>
      </c>
      <c r="AG8" s="92">
        <f>SUM([1]Sheet1!$W$7,[1]Sheet1!$Y$7,[1]Sheet1!$AA$7,[1]Sheet1!$AC$7,[1]Sheet1!$AE$7)</f>
        <v>7806</v>
      </c>
      <c r="AH8" s="90">
        <f t="shared" si="8"/>
        <v>15892</v>
      </c>
      <c r="AJ8" s="91" t="s">
        <v>32</v>
      </c>
      <c r="AK8" s="92">
        <f>SUM([1]Sheet1!$V$8,[1]Sheet1!$X$8,[1]Sheet1!$Z$8,[1]Sheet1!$AB$8,[1]Sheet1!$AD$8)</f>
        <v>1604</v>
      </c>
      <c r="AL8" s="92">
        <f>SUM([1]Sheet1!$W$8,[1]Sheet1!$Y$8,[1]Sheet1!$AA$8,[1]Sheet1!$AC$8,[1]Sheet1!$AE$8)</f>
        <v>1419</v>
      </c>
      <c r="AM8" s="93">
        <f t="shared" si="9"/>
        <v>3023</v>
      </c>
    </row>
    <row r="9" spans="1:39" s="82" customFormat="1" x14ac:dyDescent="0.2">
      <c r="A9" s="89" t="s">
        <v>33</v>
      </c>
      <c r="B9" s="84">
        <f t="shared" si="0"/>
        <v>36038</v>
      </c>
      <c r="C9" s="84">
        <f t="shared" si="1"/>
        <v>35221</v>
      </c>
      <c r="D9" s="85">
        <f t="shared" si="2"/>
        <v>71259</v>
      </c>
      <c r="F9" s="91" t="s">
        <v>33</v>
      </c>
      <c r="G9" s="92">
        <f>SUM([1]Sheet1!$AF$2,[1]Sheet1!$AH$2,[1]Sheet1!$AJ$2,[1]Sheet1!$AL$2,[1]Sheet1!$AN$2)</f>
        <v>6210</v>
      </c>
      <c r="H9" s="92">
        <f>SUM([1]Sheet1!$AG$2,[1]Sheet1!$AI$2,[1]Sheet1!$AK$2,[1]Sheet1!$AM$2,[1]Sheet1!$AO$2)</f>
        <v>5947</v>
      </c>
      <c r="I9" s="90">
        <f t="shared" si="3"/>
        <v>12157</v>
      </c>
      <c r="K9" s="91" t="s">
        <v>33</v>
      </c>
      <c r="L9" s="92">
        <f>SUM([1]Sheet1!$AF$3,[1]Sheet1!$AH$3,[1]Sheet1!$AJ$3,[1]Sheet1!$AL$3,[1]Sheet1!$AN$3)</f>
        <v>9223</v>
      </c>
      <c r="M9" s="92">
        <f>SUM([1]Sheet1!$AG$3,[1]Sheet1!$AI$3,[1]Sheet1!$AK$3,[1]Sheet1!$AM$3,[1]Sheet1!$AO$3)</f>
        <v>9324</v>
      </c>
      <c r="N9" s="90">
        <f t="shared" si="4"/>
        <v>18547</v>
      </c>
      <c r="P9" s="91" t="s">
        <v>33</v>
      </c>
      <c r="Q9" s="92">
        <f>SUM([1]Sheet1!$AF$4,[1]Sheet1!$AH$4,[1]Sheet1!$AJ$4,[1]Sheet1!$AL$4,[1]Sheet1!$AN$4)</f>
        <v>6626</v>
      </c>
      <c r="R9" s="92">
        <f>SUM([1]Sheet1!$AG$4,[1]Sheet1!$AI$4,[1]Sheet1!$AK$4,[1]Sheet1!$AM$4,[1]Sheet1!$AO$4)</f>
        <v>6491</v>
      </c>
      <c r="S9" s="90">
        <f t="shared" si="5"/>
        <v>13117</v>
      </c>
      <c r="T9" s="87"/>
      <c r="U9" s="91" t="s">
        <v>33</v>
      </c>
      <c r="V9" s="92">
        <f>SUM([1]Sheet1!$AF$5,[1]Sheet1!$AH$5,[1]Sheet1!$AJ$5,[1]Sheet1!$AL$5,[1]Sheet1!$AN$5)</f>
        <v>1702</v>
      </c>
      <c r="W9" s="92">
        <f>SUM([1]Sheet1!$AG$5,[1]Sheet1!$AI$5,[1]Sheet1!$AK$5,[1]Sheet1!$AM$5,[1]Sheet1!$AO$5)</f>
        <v>1574</v>
      </c>
      <c r="X9" s="90">
        <f t="shared" si="6"/>
        <v>3276</v>
      </c>
      <c r="Z9" s="91" t="s">
        <v>33</v>
      </c>
      <c r="AA9" s="92">
        <f>SUM([1]Sheet1!$AF$6,[1]Sheet1!$AH$6,[1]Sheet1!$AJ$6,[1]Sheet1!$AL$6,[1]Sheet1!$AN$6)</f>
        <v>2213</v>
      </c>
      <c r="AB9" s="92">
        <f>SUM([1]Sheet1!$AG$6,[1]Sheet1!$AI$6,[1]Sheet1!$AK$6,[1]Sheet1!$AM$6,[1]Sheet1!$AO$6)</f>
        <v>2115</v>
      </c>
      <c r="AC9" s="90">
        <f t="shared" si="7"/>
        <v>4328</v>
      </c>
      <c r="AE9" s="91" t="s">
        <v>33</v>
      </c>
      <c r="AF9" s="92">
        <f>SUM([1]Sheet1!$AF$7,[1]Sheet1!$AH$7,[1]Sheet1!$AJ$7,[1]Sheet1!$AL$7,[1]Sheet1!$AN$7)</f>
        <v>8405</v>
      </c>
      <c r="AG9" s="92">
        <f>SUM([1]Sheet1!$AG$7,[1]Sheet1!$AI$7,[1]Sheet1!$AK$7,[1]Sheet1!$AM$7,[1]Sheet1!$AO$7)</f>
        <v>8179</v>
      </c>
      <c r="AH9" s="90">
        <f t="shared" si="8"/>
        <v>16584</v>
      </c>
      <c r="AJ9" s="91" t="s">
        <v>33</v>
      </c>
      <c r="AK9" s="92">
        <f>SUM([1]Sheet1!$AF$8,[1]Sheet1!$AH$8,[1]Sheet1!$AJ$8,[1]Sheet1!$AL$8,[1]Sheet1!$AN$8)</f>
        <v>1659</v>
      </c>
      <c r="AL9" s="92">
        <f>SUM([1]Sheet1!$AG$8,[1]Sheet1!$AI$8,[1]Sheet1!$AK$8,[1]Sheet1!$AM$8,[1]Sheet1!$AO$8)</f>
        <v>1591</v>
      </c>
      <c r="AM9" s="93">
        <f t="shared" si="9"/>
        <v>3250</v>
      </c>
    </row>
    <row r="10" spans="1:39" s="82" customFormat="1" x14ac:dyDescent="0.2">
      <c r="A10" s="89" t="s">
        <v>34</v>
      </c>
      <c r="B10" s="84">
        <f t="shared" si="0"/>
        <v>37670</v>
      </c>
      <c r="C10" s="84">
        <f t="shared" si="1"/>
        <v>40329</v>
      </c>
      <c r="D10" s="85">
        <f t="shared" si="2"/>
        <v>77999</v>
      </c>
      <c r="F10" s="91" t="s">
        <v>34</v>
      </c>
      <c r="G10" s="92">
        <f>SUM([1]Sheet1!$AP$2,[1]Sheet1!$AR$2,[1]Sheet1!$AT$2,[1]Sheet1!$AV$2,[1]Sheet1!$AX$2)</f>
        <v>6304</v>
      </c>
      <c r="H10" s="92">
        <f>SUM([1]Sheet1!$AQ$2,[1]Sheet1!$AS$2,[1]Sheet1!$AU$2,[1]Sheet1!$AW$2,[1]Sheet1!$AY$2)</f>
        <v>6593</v>
      </c>
      <c r="I10" s="90">
        <f t="shared" si="3"/>
        <v>12897</v>
      </c>
      <c r="K10" s="91" t="s">
        <v>34</v>
      </c>
      <c r="L10" s="92">
        <f>SUM([1]Sheet1!$AP$3,[1]Sheet1!$AR$3,[1]Sheet1!$AT$3,[1]Sheet1!$AV$3,[1]Sheet1!$AX$3)</f>
        <v>9487</v>
      </c>
      <c r="M10" s="92">
        <f>SUM([1]Sheet1!$AQ$3,[1]Sheet1!$AS$3,[1]Sheet1!$AU$3,[1]Sheet1!$AW$3,[1]Sheet1!$AY$3)</f>
        <v>12171</v>
      </c>
      <c r="N10" s="90">
        <f t="shared" si="4"/>
        <v>21658</v>
      </c>
      <c r="P10" s="91" t="s">
        <v>34</v>
      </c>
      <c r="Q10" s="92">
        <f>SUM([1]Sheet1!$AP$4,[1]Sheet1!$AR$4,[1]Sheet1!$AT$4,[1]Sheet1!$AV$4,[1]Sheet1!$AX$4)</f>
        <v>6676</v>
      </c>
      <c r="R10" s="92">
        <f>SUM([1]Sheet1!$AQ$4,[1]Sheet1!$AS$4,[1]Sheet1!$AU$4,[1]Sheet1!$AW$4,[1]Sheet1!$AY$4)</f>
        <v>6974</v>
      </c>
      <c r="S10" s="90">
        <f t="shared" si="5"/>
        <v>13650</v>
      </c>
      <c r="T10" s="87"/>
      <c r="U10" s="91" t="s">
        <v>34</v>
      </c>
      <c r="V10" s="92">
        <f>SUM([1]Sheet1!$AP$5,[1]Sheet1!$AR$5,[1]Sheet1!$AT$5,[1]Sheet1!$AV$5,[1]Sheet1!$AX$5)</f>
        <v>1814</v>
      </c>
      <c r="W10" s="92">
        <f>SUM([1]Sheet1!$AQ$5,[1]Sheet1!$AS$5,[1]Sheet1!$AU$5,[1]Sheet1!$AW$5,[1]Sheet1!$AY$5)</f>
        <v>1734</v>
      </c>
      <c r="X10" s="90">
        <f t="shared" si="6"/>
        <v>3548</v>
      </c>
      <c r="Z10" s="91" t="s">
        <v>34</v>
      </c>
      <c r="AA10" s="92">
        <f>SUM([1]Sheet1!$AP$6,[1]Sheet1!$AR$6,[1]Sheet1!$AT$6,[1]Sheet1!$AV$6,[1]Sheet1!$AX$6)</f>
        <v>2171</v>
      </c>
      <c r="AB10" s="92">
        <f>SUM([1]Sheet1!$AQ$6,[1]Sheet1!$AS$6,[1]Sheet1!$AU$6,[1]Sheet1!$AW$6,[1]Sheet1!$AY$6)</f>
        <v>2317</v>
      </c>
      <c r="AC10" s="90">
        <f t="shared" si="7"/>
        <v>4488</v>
      </c>
      <c r="AE10" s="91" t="s">
        <v>34</v>
      </c>
      <c r="AF10" s="92">
        <f>SUM([1]Sheet1!$AP$7,[1]Sheet1!$AR$7,[1]Sheet1!$AT$7,[1]Sheet1!$AV$7,[1]Sheet1!$AX$7)</f>
        <v>9547</v>
      </c>
      <c r="AG10" s="92">
        <f>SUM([1]Sheet1!$AQ$7,[1]Sheet1!$AS$7,[1]Sheet1!$AU$7,[1]Sheet1!$AW$7,[1]Sheet1!$AY$7)</f>
        <v>8677</v>
      </c>
      <c r="AH10" s="90">
        <f t="shared" si="8"/>
        <v>18224</v>
      </c>
      <c r="AJ10" s="91" t="s">
        <v>34</v>
      </c>
      <c r="AK10" s="92">
        <f>SUM([1]Sheet1!$AP$8,[1]Sheet1!$AR$8,[1]Sheet1!$AT$8,[1]Sheet1!$AV$8,[1]Sheet1!$AX$8)</f>
        <v>1671</v>
      </c>
      <c r="AL10" s="92">
        <f>SUM([1]Sheet1!$AQ$8,[1]Sheet1!$AS$8,[1]Sheet1!$AU$8,[1]Sheet1!$AW$8,[1]Sheet1!$AY$8)</f>
        <v>1863</v>
      </c>
      <c r="AM10" s="93">
        <f t="shared" si="9"/>
        <v>3534</v>
      </c>
    </row>
    <row r="11" spans="1:39" s="82" customFormat="1" x14ac:dyDescent="0.2">
      <c r="A11" s="89" t="s">
        <v>35</v>
      </c>
      <c r="B11" s="84">
        <f t="shared" si="0"/>
        <v>43127</v>
      </c>
      <c r="C11" s="84">
        <f t="shared" si="1"/>
        <v>45529</v>
      </c>
      <c r="D11" s="85">
        <f t="shared" si="2"/>
        <v>88656</v>
      </c>
      <c r="F11" s="91" t="s">
        <v>35</v>
      </c>
      <c r="G11" s="92">
        <f>SUM([1]Sheet1!$AZ$2,[1]Sheet1!$BB$2,[1]Sheet1!$BD$2,[1]Sheet1!$BF$2,[1]Sheet1!$BH$2)</f>
        <v>7794</v>
      </c>
      <c r="H11" s="92">
        <f>SUM([1]Sheet1!$BA$2,[1]Sheet1!$BC$2,[1]Sheet1!$BE$2,[1]Sheet1!$BG$2,[1]Sheet1!$BI$2)</f>
        <v>8151</v>
      </c>
      <c r="I11" s="90">
        <f t="shared" si="3"/>
        <v>15945</v>
      </c>
      <c r="K11" s="91" t="s">
        <v>35</v>
      </c>
      <c r="L11" s="92">
        <f>SUM([1]Sheet1!$AZ$3,[1]Sheet1!$BB$3,[1]Sheet1!$BD$3,[1]Sheet1!$BF$3,[1]Sheet1!$BH$3)</f>
        <v>10415</v>
      </c>
      <c r="M11" s="92">
        <f>SUM([1]Sheet1!$BA$3,[1]Sheet1!$BC$3,[1]Sheet1!$BE$3,[1]Sheet1!$BG$3,[1]Sheet1!$BI$3)</f>
        <v>11699</v>
      </c>
      <c r="N11" s="90">
        <f t="shared" si="4"/>
        <v>22114</v>
      </c>
      <c r="P11" s="91" t="s">
        <v>35</v>
      </c>
      <c r="Q11" s="92">
        <f>SUM([1]Sheet1!$AZ$4,[1]Sheet1!$BB$4,[1]Sheet1!$BD$4,[1]Sheet1!$BF$4,[1]Sheet1!$BH$4)</f>
        <v>7715</v>
      </c>
      <c r="R11" s="92">
        <f>SUM([1]Sheet1!$BA$4,[1]Sheet1!$BC$4,[1]Sheet1!$BE$4,[1]Sheet1!$BG$4,[1]Sheet1!$BI$4)</f>
        <v>8360</v>
      </c>
      <c r="S11" s="90">
        <f t="shared" si="5"/>
        <v>16075</v>
      </c>
      <c r="T11" s="87"/>
      <c r="U11" s="91" t="s">
        <v>35</v>
      </c>
      <c r="V11" s="92">
        <f>SUM([1]Sheet1!$AZ$5,[1]Sheet1!$BB$5,[1]Sheet1!$BD$5,[1]Sheet1!$BF$5,[1]Sheet1!$BH$5)</f>
        <v>2045</v>
      </c>
      <c r="W11" s="92">
        <f>SUM([1]Sheet1!$BA$5,[1]Sheet1!$BC$5,[1]Sheet1!$BE$5,[1]Sheet1!$BG$5,[1]Sheet1!$BI$5)</f>
        <v>1990</v>
      </c>
      <c r="X11" s="90">
        <f t="shared" si="6"/>
        <v>4035</v>
      </c>
      <c r="Z11" s="91" t="s">
        <v>35</v>
      </c>
      <c r="AA11" s="92">
        <f>SUM([1]Sheet1!$AZ$6,[1]Sheet1!$BB$6,[1]Sheet1!$BD$6,[1]Sheet1!$BF$6,[1]Sheet1!$BH$6)</f>
        <v>2706</v>
      </c>
      <c r="AB11" s="92">
        <f>SUM([1]Sheet1!$BA$6,[1]Sheet1!$BC$6,[1]Sheet1!$BE$6,[1]Sheet1!$BG$6,[1]Sheet1!$BI$6)</f>
        <v>2771</v>
      </c>
      <c r="AC11" s="90">
        <f t="shared" si="7"/>
        <v>5477</v>
      </c>
      <c r="AE11" s="91" t="s">
        <v>35</v>
      </c>
      <c r="AF11" s="92">
        <f>SUM([1]Sheet1!$AZ$7,[1]Sheet1!$BB$7,[1]Sheet1!$BD$7,[1]Sheet1!$BF$7,[1]Sheet1!$BH$7)</f>
        <v>10328</v>
      </c>
      <c r="AG11" s="92">
        <f>SUM([1]Sheet1!$BA$7,[1]Sheet1!$BC$7,[1]Sheet1!$BE$7,[1]Sheet1!$BG$7,[1]Sheet1!$BI$7)</f>
        <v>10458</v>
      </c>
      <c r="AH11" s="90">
        <f t="shared" si="8"/>
        <v>20786</v>
      </c>
      <c r="AJ11" s="91" t="s">
        <v>35</v>
      </c>
      <c r="AK11" s="92">
        <f>SUM([1]Sheet1!$AZ$8,[1]Sheet1!$BB$8,[1]Sheet1!$BD$8,[1]Sheet1!$BF$8,[1]Sheet1!$BH$8)</f>
        <v>2124</v>
      </c>
      <c r="AL11" s="92">
        <f>SUM([1]Sheet1!$BA$8,[1]Sheet1!$BC$8,[1]Sheet1!$BE$8,[1]Sheet1!$BG$8,[1]Sheet1!$BI$8)</f>
        <v>2100</v>
      </c>
      <c r="AM11" s="93">
        <f t="shared" si="9"/>
        <v>4224</v>
      </c>
    </row>
    <row r="12" spans="1:39" s="82" customFormat="1" x14ac:dyDescent="0.2">
      <c r="A12" s="89" t="s">
        <v>36</v>
      </c>
      <c r="B12" s="84">
        <f t="shared" si="0"/>
        <v>39990</v>
      </c>
      <c r="C12" s="84">
        <f t="shared" si="1"/>
        <v>44071</v>
      </c>
      <c r="D12" s="85">
        <f t="shared" si="2"/>
        <v>84061</v>
      </c>
      <c r="F12" s="91" t="s">
        <v>36</v>
      </c>
      <c r="G12" s="92">
        <f>SUM([1]Sheet1!$BJ$2,[1]Sheet1!$BL$2,[1]Sheet1!$BN$2,[1]Sheet1!$BP$2,[1]Sheet1!$BR$2)</f>
        <v>7290</v>
      </c>
      <c r="H12" s="92">
        <f>SUM([1]Sheet1!$BK$2,[1]Sheet1!$BM$2,[1]Sheet1!$BO$2,[1]Sheet1!$BQ$2,[1]Sheet1!$BS$2)</f>
        <v>8195</v>
      </c>
      <c r="I12" s="90">
        <f t="shared" si="3"/>
        <v>15485</v>
      </c>
      <c r="K12" s="91" t="s">
        <v>36</v>
      </c>
      <c r="L12" s="92">
        <f>SUM([1]Sheet1!$BJ$3,[1]Sheet1!$BL$3,[1]Sheet1!$BN$3,[1]Sheet1!$BP$3,[1]Sheet1!$BR$3)</f>
        <v>9878</v>
      </c>
      <c r="M12" s="92">
        <f>SUM([1]Sheet1!$BK$3,[1]Sheet1!$BM$3,[1]Sheet1!$BO$3,[1]Sheet1!$BQ$3,[1]Sheet1!$BS$3)</f>
        <v>11090</v>
      </c>
      <c r="N12" s="90">
        <f t="shared" si="4"/>
        <v>20968</v>
      </c>
      <c r="P12" s="91" t="s">
        <v>36</v>
      </c>
      <c r="Q12" s="92">
        <f>SUM([1]Sheet1!$BJ$4,[1]Sheet1!$BL$4,[1]Sheet1!$BN$4,[1]Sheet1!$BP$4,[1]Sheet1!$BR$4)</f>
        <v>7120</v>
      </c>
      <c r="R12" s="92">
        <f>SUM([1]Sheet1!$BK$4,[1]Sheet1!$BM$4,[1]Sheet1!$BO$4,[1]Sheet1!$BQ$4,[1]Sheet1!$BS$4)</f>
        <v>7939</v>
      </c>
      <c r="S12" s="90">
        <f t="shared" si="5"/>
        <v>15059</v>
      </c>
      <c r="T12" s="87"/>
      <c r="U12" s="91" t="s">
        <v>36</v>
      </c>
      <c r="V12" s="92">
        <f>SUM([1]Sheet1!$BJ$5,[1]Sheet1!$BL$5,[1]Sheet1!$BN$5,[1]Sheet1!$BP$5,[1]Sheet1!$BR$5)</f>
        <v>1943</v>
      </c>
      <c r="W12" s="92">
        <f>SUM([1]Sheet1!$BK$5,[1]Sheet1!$BM$5,[1]Sheet1!$BO$5,[1]Sheet1!$BQ$5,[1]Sheet1!$BS$5)</f>
        <v>1879</v>
      </c>
      <c r="X12" s="90">
        <f t="shared" si="6"/>
        <v>3822</v>
      </c>
      <c r="Z12" s="91" t="s">
        <v>36</v>
      </c>
      <c r="AA12" s="92">
        <f>SUM([1]Sheet1!$BJ$6,[1]Sheet1!$BL$6,[1]Sheet1!$BN$6,[1]Sheet1!$BP$6,[1]Sheet1!$BR$6)</f>
        <v>2463</v>
      </c>
      <c r="AB12" s="92">
        <f>SUM([1]Sheet1!$BK$6,[1]Sheet1!$BM$6,[1]Sheet1!$BO$6,[1]Sheet1!$BQ$6,[1]Sheet1!$BS$6)</f>
        <v>2617</v>
      </c>
      <c r="AC12" s="90">
        <f t="shared" si="7"/>
        <v>5080</v>
      </c>
      <c r="AE12" s="91" t="s">
        <v>36</v>
      </c>
      <c r="AF12" s="92">
        <f>SUM([1]Sheet1!$BJ$7,[1]Sheet1!$BL$7,[1]Sheet1!$BN$7,[1]Sheet1!$BP$7,[1]Sheet1!$BR$7)</f>
        <v>9383</v>
      </c>
      <c r="AG12" s="92">
        <f>SUM([1]Sheet1!$BK$7,[1]Sheet1!$BM$7,[1]Sheet1!$BO$7,[1]Sheet1!$BQ$7,[1]Sheet1!$BS$7)</f>
        <v>10430</v>
      </c>
      <c r="AH12" s="90">
        <f t="shared" si="8"/>
        <v>19813</v>
      </c>
      <c r="AJ12" s="91" t="s">
        <v>36</v>
      </c>
      <c r="AK12" s="92">
        <f>SUM([1]Sheet1!$BJ$8,[1]Sheet1!$BL$8,[1]Sheet1!$BN$8,[1]Sheet1!$BP$8,[1]Sheet1!$BR$8)</f>
        <v>1913</v>
      </c>
      <c r="AL12" s="92">
        <f>SUM([1]Sheet1!$BK$8,[1]Sheet1!$BM$8,[1]Sheet1!$BO$8,[1]Sheet1!$BQ$8,[1]Sheet1!$BS$8)</f>
        <v>1921</v>
      </c>
      <c r="AM12" s="93">
        <f t="shared" si="9"/>
        <v>3834</v>
      </c>
    </row>
    <row r="13" spans="1:39" s="82" customFormat="1" x14ac:dyDescent="0.2">
      <c r="A13" s="89" t="s">
        <v>37</v>
      </c>
      <c r="B13" s="84">
        <f t="shared" si="0"/>
        <v>44136</v>
      </c>
      <c r="C13" s="84">
        <f t="shared" si="1"/>
        <v>49263</v>
      </c>
      <c r="D13" s="85">
        <f t="shared" si="2"/>
        <v>93399</v>
      </c>
      <c r="F13" s="91" t="s">
        <v>37</v>
      </c>
      <c r="G13" s="92">
        <f>SUM([1]Sheet1!$BT$2,[1]Sheet1!$BV$2,[1]Sheet1!$BX$2,[1]Sheet1!$BZ$2,[1]Sheet1!$CB$2)</f>
        <v>8047</v>
      </c>
      <c r="H13" s="92">
        <f>SUM([1]Sheet1!$BU$2,[1]Sheet1!$BW$2,[1]Sheet1!$BY$2,[1]Sheet1!$CA$2,[1]Sheet1!$CC$2)</f>
        <v>8982</v>
      </c>
      <c r="I13" s="90">
        <f t="shared" si="3"/>
        <v>17029</v>
      </c>
      <c r="K13" s="91" t="s">
        <v>37</v>
      </c>
      <c r="L13" s="92">
        <f>SUM([1]Sheet1!$BT$3,[1]Sheet1!$BV$3,[1]Sheet1!$BX$3,[1]Sheet1!$BZ$3,[1]Sheet1!$CB$3)</f>
        <v>11068</v>
      </c>
      <c r="M13" s="92">
        <f>SUM([1]Sheet1!$BU$3,[1]Sheet1!$BW$3,[1]Sheet1!$BY$3,[1]Sheet1!$CA$3,[1]Sheet1!$CC$3)</f>
        <v>12744</v>
      </c>
      <c r="N13" s="90">
        <f t="shared" si="4"/>
        <v>23812</v>
      </c>
      <c r="P13" s="91" t="s">
        <v>37</v>
      </c>
      <c r="Q13" s="92">
        <f>SUM([1]Sheet1!$BT$4,[1]Sheet1!$BV$4,[1]Sheet1!$BX$4,[1]Sheet1!$BZ$4,[1]Sheet1!$CB$4)</f>
        <v>7723</v>
      </c>
      <c r="R13" s="92">
        <f>SUM([1]Sheet1!$BU$4,[1]Sheet1!$BW$4,[1]Sheet1!$BY$4,[1]Sheet1!$CA$4,[1]Sheet1!$CC$4)</f>
        <v>8825</v>
      </c>
      <c r="S13" s="90">
        <f t="shared" si="5"/>
        <v>16548</v>
      </c>
      <c r="T13" s="87"/>
      <c r="U13" s="91" t="s">
        <v>37</v>
      </c>
      <c r="V13" s="92">
        <f>SUM([1]Sheet1!$BT$5,[1]Sheet1!$BV$5,[1]Sheet1!$BX$5,[1]Sheet1!$BZ$5,[1]Sheet1!$CB$5)</f>
        <v>2103</v>
      </c>
      <c r="W13" s="92">
        <f>SUM([1]Sheet1!$BU$5,[1]Sheet1!$BW$5,[1]Sheet1!$BY$5,[1]Sheet1!$CA$5,[1]Sheet1!$CC$5)</f>
        <v>2063</v>
      </c>
      <c r="X13" s="90">
        <f t="shared" si="6"/>
        <v>4166</v>
      </c>
      <c r="Z13" s="91" t="s">
        <v>37</v>
      </c>
      <c r="AA13" s="92">
        <f>SUM([1]Sheet1!$BT$6,[1]Sheet1!$BV$6,[1]Sheet1!$BX$6,[1]Sheet1!$BZ$6,[1]Sheet1!$CB$6)</f>
        <v>2749</v>
      </c>
      <c r="AB13" s="92">
        <f>SUM([1]Sheet1!$BU$6,[1]Sheet1!$BW$6,[1]Sheet1!$BY$6,[1]Sheet1!$CA$6,[1]Sheet1!$CC$6)</f>
        <v>2782</v>
      </c>
      <c r="AC13" s="90">
        <f t="shared" si="7"/>
        <v>5531</v>
      </c>
      <c r="AE13" s="91" t="s">
        <v>37</v>
      </c>
      <c r="AF13" s="92">
        <f>SUM([1]Sheet1!$BT$7,[1]Sheet1!$BV$7,[1]Sheet1!$BX$7,[1]Sheet1!$BZ$7,[1]Sheet1!$CB$7)</f>
        <v>10439</v>
      </c>
      <c r="AG13" s="92">
        <f>SUM([1]Sheet1!$BU$7,[1]Sheet1!$BW$7,[1]Sheet1!$BY$7,[1]Sheet1!$CA$7,[1]Sheet1!$CC$7)</f>
        <v>11801</v>
      </c>
      <c r="AH13" s="90">
        <f t="shared" si="8"/>
        <v>22240</v>
      </c>
      <c r="AJ13" s="91" t="s">
        <v>37</v>
      </c>
      <c r="AK13" s="92">
        <f>SUM([1]Sheet1!$BT$8,[1]Sheet1!$BV$8,[1]Sheet1!$BX$8,[1]Sheet1!$BZ$8,[1]Sheet1!$CB$8)</f>
        <v>2007</v>
      </c>
      <c r="AL13" s="92">
        <f>SUM([1]Sheet1!$BU$8,[1]Sheet1!$BW$8,[1]Sheet1!$BY$8,[1]Sheet1!$CA$8,[1]Sheet1!$CC$8)</f>
        <v>2066</v>
      </c>
      <c r="AM13" s="93">
        <f t="shared" si="9"/>
        <v>4073</v>
      </c>
    </row>
    <row r="14" spans="1:39" s="82" customFormat="1" x14ac:dyDescent="0.2">
      <c r="A14" s="89" t="s">
        <v>38</v>
      </c>
      <c r="B14" s="84">
        <f t="shared" si="0"/>
        <v>49296</v>
      </c>
      <c r="C14" s="84">
        <f t="shared" si="1"/>
        <v>56230</v>
      </c>
      <c r="D14" s="85">
        <f t="shared" si="2"/>
        <v>105526</v>
      </c>
      <c r="F14" s="91" t="s">
        <v>38</v>
      </c>
      <c r="G14" s="92">
        <f>SUM([1]Sheet1!$CD$2,[1]Sheet1!$CF$2,[1]Sheet1!$CH$2,[1]Sheet1!$CJ$2,[1]Sheet1!$CL$2)</f>
        <v>8609</v>
      </c>
      <c r="H14" s="92">
        <f>SUM([1]Sheet1!$CE$2,[1]Sheet1!$CG$2,[1]Sheet1!$CI$2,[1]Sheet1!$CK$2,[1]Sheet1!$CM$2)</f>
        <v>9796</v>
      </c>
      <c r="I14" s="90">
        <f t="shared" si="3"/>
        <v>18405</v>
      </c>
      <c r="K14" s="91" t="s">
        <v>38</v>
      </c>
      <c r="L14" s="92">
        <f>SUM([1]Sheet1!$CD$3,[1]Sheet1!$CF$3,[1]Sheet1!$CH$3,[1]Sheet1!$CJ$3,[1]Sheet1!$CL$3)</f>
        <v>12977</v>
      </c>
      <c r="M14" s="92">
        <f>SUM([1]Sheet1!$CE$3,[1]Sheet1!$CG$3,[1]Sheet1!$CI$3,[1]Sheet1!$CK$3,[1]Sheet1!$CM$3)</f>
        <v>14747</v>
      </c>
      <c r="N14" s="90">
        <f t="shared" si="4"/>
        <v>27724</v>
      </c>
      <c r="P14" s="91" t="s">
        <v>38</v>
      </c>
      <c r="Q14" s="92">
        <f>SUM([1]Sheet1!$CD$4,[1]Sheet1!$CF$4,[1]Sheet1!$CH$4,[1]Sheet1!$CJ$4,[1]Sheet1!$CL$4)</f>
        <v>8341</v>
      </c>
      <c r="R14" s="92">
        <f>SUM([1]Sheet1!$CE$4,[1]Sheet1!$CG$4,[1]Sheet1!$CI$4,[1]Sheet1!$CK$4,[1]Sheet1!$CM$4)</f>
        <v>9938</v>
      </c>
      <c r="S14" s="90">
        <f t="shared" si="5"/>
        <v>18279</v>
      </c>
      <c r="T14" s="87"/>
      <c r="U14" s="91" t="s">
        <v>38</v>
      </c>
      <c r="V14" s="92">
        <f>SUM([1]Sheet1!$CD$5,[1]Sheet1!$CF$5,[1]Sheet1!$CH$5,[1]Sheet1!$CJ$5,[1]Sheet1!$CL$5)</f>
        <v>2254</v>
      </c>
      <c r="W14" s="92">
        <f>SUM([1]Sheet1!$CE$5,[1]Sheet1!$CG$5,[1]Sheet1!$CI$5,[1]Sheet1!$CK$5,[1]Sheet1!$CM$5)</f>
        <v>2233</v>
      </c>
      <c r="X14" s="90">
        <f t="shared" si="6"/>
        <v>4487</v>
      </c>
      <c r="Z14" s="91" t="s">
        <v>38</v>
      </c>
      <c r="AA14" s="92">
        <f>SUM([1]Sheet1!$CD$6,[1]Sheet1!$CF$6,[1]Sheet1!$CH$6,[1]Sheet1!$CJ$6,[1]Sheet1!$CL$6)</f>
        <v>2965</v>
      </c>
      <c r="AB14" s="92">
        <f>SUM([1]Sheet1!$CE$6,[1]Sheet1!$CG$6,[1]Sheet1!$CI$6,[1]Sheet1!$CK$6,[1]Sheet1!$CM$6)</f>
        <v>3079</v>
      </c>
      <c r="AC14" s="90">
        <f t="shared" si="7"/>
        <v>6044</v>
      </c>
      <c r="AE14" s="91" t="s">
        <v>38</v>
      </c>
      <c r="AF14" s="92">
        <f>SUM([1]Sheet1!$CD$7,[1]Sheet1!$CF$7,[1]Sheet1!$CH$7,[1]Sheet1!$CJ$7,[1]Sheet1!$CL$7)</f>
        <v>11939</v>
      </c>
      <c r="AG14" s="92">
        <f>SUM([1]Sheet1!$CE$7,[1]Sheet1!$CG$7,[1]Sheet1!$CI$7,[1]Sheet1!$CK$7,[1]Sheet1!$CM$7)</f>
        <v>14170</v>
      </c>
      <c r="AH14" s="90">
        <f t="shared" si="8"/>
        <v>26109</v>
      </c>
      <c r="AJ14" s="91" t="s">
        <v>38</v>
      </c>
      <c r="AK14" s="92">
        <f>SUM([1]Sheet1!$CD$8,[1]Sheet1!$CF$8,[1]Sheet1!$CH$8,[1]Sheet1!$CJ$8,[1]Sheet1!$CL$8)</f>
        <v>2211</v>
      </c>
      <c r="AL14" s="92">
        <f>SUM([1]Sheet1!$CE$8,[1]Sheet1!$CG$8,[1]Sheet1!$CI$8,[1]Sheet1!$CK$8,[1]Sheet1!$CM$8)</f>
        <v>2267</v>
      </c>
      <c r="AM14" s="93">
        <f t="shared" si="9"/>
        <v>4478</v>
      </c>
    </row>
    <row r="15" spans="1:39" s="82" customFormat="1" x14ac:dyDescent="0.2">
      <c r="A15" s="89" t="s">
        <v>39</v>
      </c>
      <c r="B15" s="84">
        <f t="shared" si="0"/>
        <v>47129</v>
      </c>
      <c r="C15" s="84">
        <f t="shared" si="1"/>
        <v>54244</v>
      </c>
      <c r="D15" s="85">
        <f t="shared" si="2"/>
        <v>101373</v>
      </c>
      <c r="F15" s="91" t="s">
        <v>39</v>
      </c>
      <c r="G15" s="92">
        <f>SUM([1]Sheet1!$CN$2,[1]Sheet1!$CP$2,[1]Sheet1!$CR$2,[1]Sheet1!$CT$2,[1]Sheet1!$CV$2)</f>
        <v>8040</v>
      </c>
      <c r="H15" s="92">
        <f>SUM([1]Sheet1!$CO$2,[1]Sheet1!$CQ$2,[1]Sheet1!$CS$2,[1]Sheet1!$CU$2,[1]Sheet1!$CW$2)</f>
        <v>9140</v>
      </c>
      <c r="I15" s="90">
        <f t="shared" si="3"/>
        <v>17180</v>
      </c>
      <c r="K15" s="91" t="s">
        <v>39</v>
      </c>
      <c r="L15" s="92">
        <f>SUM([1]Sheet1!$CN$3,[1]Sheet1!$CP$3,[1]Sheet1!$CR$3,[1]Sheet1!$CT$3,[1]Sheet1!$CV$3)</f>
        <v>11878</v>
      </c>
      <c r="M15" s="92">
        <f>SUM([1]Sheet1!$CO$3,[1]Sheet1!$CQ$3,[1]Sheet1!$CS$3,[1]Sheet1!$CU$3,[1]Sheet1!$CW$3)</f>
        <v>13799</v>
      </c>
      <c r="N15" s="90">
        <f t="shared" si="4"/>
        <v>25677</v>
      </c>
      <c r="P15" s="91" t="s">
        <v>39</v>
      </c>
      <c r="Q15" s="92">
        <f>SUM([1]Sheet1!$CN$4,[1]Sheet1!$CP$4,[1]Sheet1!$CR$4,[1]Sheet1!$CT$4,[1]Sheet1!$CV$4)</f>
        <v>8225</v>
      </c>
      <c r="R15" s="92">
        <f>SUM([1]Sheet1!$CO$4,[1]Sheet1!$CQ$4,[1]Sheet1!$CS$4,[1]Sheet1!$CU$4,[1]Sheet1!$CW$4)</f>
        <v>9966</v>
      </c>
      <c r="S15" s="90">
        <f t="shared" si="5"/>
        <v>18191</v>
      </c>
      <c r="T15" s="87"/>
      <c r="U15" s="91" t="s">
        <v>39</v>
      </c>
      <c r="V15" s="92">
        <f>SUM([1]Sheet1!$CN$5,[1]Sheet1!$CP$5,[1]Sheet1!$CR$5,[1]Sheet1!$CT$5,[1]Sheet1!$CV$5)</f>
        <v>2156</v>
      </c>
      <c r="W15" s="92">
        <f>SUM([1]Sheet1!$CO$5,[1]Sheet1!$CQ$5,[1]Sheet1!$CS$5,[1]Sheet1!$CU$5,[1]Sheet1!$CW$5)</f>
        <v>2193</v>
      </c>
      <c r="X15" s="90">
        <f t="shared" si="6"/>
        <v>4349</v>
      </c>
      <c r="Z15" s="91" t="s">
        <v>39</v>
      </c>
      <c r="AA15" s="92">
        <f>SUM([1]Sheet1!$CN$6,[1]Sheet1!$CP$6,[1]Sheet1!$CR$6,[1]Sheet1!$CT$6,[1]Sheet1!$CV$6)</f>
        <v>2778</v>
      </c>
      <c r="AB15" s="92">
        <f>SUM([1]Sheet1!$CO$6,[1]Sheet1!$CQ$6,[1]Sheet1!$CS$6,[1]Sheet1!$CU$6,[1]Sheet1!$CW$6)</f>
        <v>2963</v>
      </c>
      <c r="AC15" s="90">
        <f t="shared" si="7"/>
        <v>5741</v>
      </c>
      <c r="AE15" s="91" t="s">
        <v>39</v>
      </c>
      <c r="AF15" s="92">
        <f>SUM([1]Sheet1!$CN$7,[1]Sheet1!$CP$7,[1]Sheet1!$CR$7,[1]Sheet1!$CT$7,[1]Sheet1!$CV$7)</f>
        <v>11883</v>
      </c>
      <c r="AG15" s="92">
        <f>SUM([1]Sheet1!$CO$7,[1]Sheet1!$CQ$7,[1]Sheet1!$CS$7,[1]Sheet1!$CU$7,[1]Sheet1!$CW$7)</f>
        <v>13772</v>
      </c>
      <c r="AH15" s="90">
        <f t="shared" si="8"/>
        <v>25655</v>
      </c>
      <c r="AJ15" s="91" t="s">
        <v>39</v>
      </c>
      <c r="AK15" s="92">
        <f>SUM([1]Sheet1!$CN$8,[1]Sheet1!$CP$8,[1]Sheet1!$CR$8,[1]Sheet1!$CT$8,[1]Sheet1!$CV$8)</f>
        <v>2169</v>
      </c>
      <c r="AL15" s="92">
        <f>SUM([1]Sheet1!$CO$8,[1]Sheet1!$CQ$8,[1]Sheet1!$CS$8,[1]Sheet1!$CU$8,[1]Sheet1!$CW$8)</f>
        <v>2411</v>
      </c>
      <c r="AM15" s="93">
        <f t="shared" si="9"/>
        <v>4580</v>
      </c>
    </row>
    <row r="16" spans="1:39" s="82" customFormat="1" x14ac:dyDescent="0.2">
      <c r="A16" s="89" t="s">
        <v>40</v>
      </c>
      <c r="B16" s="84">
        <f t="shared" si="0"/>
        <v>46325</v>
      </c>
      <c r="C16" s="84">
        <f t="shared" si="1"/>
        <v>53782</v>
      </c>
      <c r="D16" s="85">
        <f t="shared" si="2"/>
        <v>100107</v>
      </c>
      <c r="F16" s="91" t="s">
        <v>40</v>
      </c>
      <c r="G16" s="92">
        <f>SUM([1]Sheet1!$CX$2,[1]Sheet1!$CZ$2,[1]Sheet1!$DB$2,[1]Sheet1!$DD$2,[1]Sheet1!$DF$2)</f>
        <v>8043</v>
      </c>
      <c r="H16" s="92">
        <f>SUM([1]Sheet1!$CY$2,[1]Sheet1!$DA$2,[1]Sheet1!$DC$2,[1]Sheet1!$DE$2,[1]Sheet1!$DG$2)</f>
        <v>9490</v>
      </c>
      <c r="I16" s="90">
        <f t="shared" si="3"/>
        <v>17533</v>
      </c>
      <c r="K16" s="91" t="s">
        <v>40</v>
      </c>
      <c r="L16" s="92">
        <f>SUM([1]Sheet1!$CX$3,[1]Sheet1!$CZ$3,[1]Sheet1!$DB$3,[1]Sheet1!$DD$3,[1]Sheet1!$DF$3)</f>
        <v>10982</v>
      </c>
      <c r="M16" s="92">
        <f>SUM([1]Sheet1!$CY$3,[1]Sheet1!$DA$3,[1]Sheet1!$DC$3,[1]Sheet1!$DE$3,[1]Sheet1!$DG$3)</f>
        <v>12516</v>
      </c>
      <c r="N16" s="90">
        <f t="shared" si="4"/>
        <v>23498</v>
      </c>
      <c r="P16" s="91" t="s">
        <v>40</v>
      </c>
      <c r="Q16" s="92">
        <f>SUM([1]Sheet1!$CX$4,[1]Sheet1!$CZ$4,[1]Sheet1!$DB$4,[1]Sheet1!$DD$4,[1]Sheet1!$DF$4)</f>
        <v>8285</v>
      </c>
      <c r="R16" s="92">
        <f>SUM([1]Sheet1!$CY$4,[1]Sheet1!$DA$4,[1]Sheet1!$DC$4,[1]Sheet1!$DE$4,[1]Sheet1!$DG$4)</f>
        <v>10305</v>
      </c>
      <c r="S16" s="90">
        <f t="shared" si="5"/>
        <v>18590</v>
      </c>
      <c r="T16" s="87"/>
      <c r="U16" s="91" t="s">
        <v>40</v>
      </c>
      <c r="V16" s="92">
        <f>SUM([1]Sheet1!$CX$5,[1]Sheet1!$CZ$5,[1]Sheet1!$DB$5,[1]Sheet1!$DD$5,[1]Sheet1!$DF$5)</f>
        <v>2193</v>
      </c>
      <c r="W16" s="92">
        <f>SUM([1]Sheet1!$CY$5,[1]Sheet1!$DA$5,[1]Sheet1!$DC$5,[1]Sheet1!$DE$5,[1]Sheet1!$DG$5)</f>
        <v>2349</v>
      </c>
      <c r="X16" s="90">
        <f t="shared" si="6"/>
        <v>4542</v>
      </c>
      <c r="Z16" s="91" t="s">
        <v>40</v>
      </c>
      <c r="AA16" s="92">
        <f>SUM([1]Sheet1!$CX$6,[1]Sheet1!$CZ$6,[1]Sheet1!$DB$6,[1]Sheet1!$DD$6,[1]Sheet1!$DF$6)</f>
        <v>2671</v>
      </c>
      <c r="AB16" s="92">
        <f>SUM([1]Sheet1!$CY$6,[1]Sheet1!$DA$6,[1]Sheet1!$DC$6,[1]Sheet1!$DE$6,[1]Sheet1!$DG$6)</f>
        <v>2835</v>
      </c>
      <c r="AC16" s="90">
        <f t="shared" si="7"/>
        <v>5506</v>
      </c>
      <c r="AE16" s="91" t="s">
        <v>40</v>
      </c>
      <c r="AF16" s="92">
        <f>SUM([1]Sheet1!$CX$7,[1]Sheet1!$CZ$7,[1]Sheet1!$DB$7,[1]Sheet1!$DD$7,[1]Sheet1!$DF$7)</f>
        <v>11775</v>
      </c>
      <c r="AG16" s="92">
        <f>SUM([1]Sheet1!$CY$7,[1]Sheet1!$DA$7,[1]Sheet1!$DC$7,[1]Sheet1!$DE$7,[1]Sheet1!$DG$7)</f>
        <v>13791</v>
      </c>
      <c r="AH16" s="90">
        <f t="shared" si="8"/>
        <v>25566</v>
      </c>
      <c r="AJ16" s="91" t="s">
        <v>40</v>
      </c>
      <c r="AK16" s="92">
        <f>SUM([1]Sheet1!$CX$8,[1]Sheet1!$CZ$8,[1]Sheet1!$DB$8,[1]Sheet1!$DD$8,[1]Sheet1!$DF$8)</f>
        <v>2376</v>
      </c>
      <c r="AL16" s="92">
        <f>SUM([1]Sheet1!$CY$8,[1]Sheet1!$DA$8,[1]Sheet1!$DC$8,[1]Sheet1!$DE$8,[1]Sheet1!$DG$8)</f>
        <v>2496</v>
      </c>
      <c r="AM16" s="93">
        <f t="shared" si="9"/>
        <v>4872</v>
      </c>
    </row>
    <row r="17" spans="1:39" s="82" customFormat="1" x14ac:dyDescent="0.2">
      <c r="A17" s="89" t="s">
        <v>41</v>
      </c>
      <c r="B17" s="84">
        <f t="shared" si="0"/>
        <v>39418</v>
      </c>
      <c r="C17" s="84">
        <f t="shared" si="1"/>
        <v>47098</v>
      </c>
      <c r="D17" s="85">
        <f t="shared" si="2"/>
        <v>86516</v>
      </c>
      <c r="F17" s="91" t="s">
        <v>41</v>
      </c>
      <c r="G17" s="92">
        <f>SUM([1]Sheet1!$DH$2,[1]Sheet1!$DJ$2,[1]Sheet1!$DL$2,[1]Sheet1!$DN$2,[1]Sheet1!$DP$2)</f>
        <v>7247</v>
      </c>
      <c r="H17" s="92">
        <f>SUM([1]Sheet1!$DI$2,[1]Sheet1!$DK$2,[1]Sheet1!$DM$2,[1]Sheet1!$DO$2,[1]Sheet1!$DQ$2)</f>
        <v>8870</v>
      </c>
      <c r="I17" s="90">
        <f t="shared" si="3"/>
        <v>16117</v>
      </c>
      <c r="K17" s="91" t="s">
        <v>41</v>
      </c>
      <c r="L17" s="92">
        <f>SUM([1]Sheet1!$DH$3,[1]Sheet1!$DJ$3,[1]Sheet1!$DL$3,[1]Sheet1!$DN$3,[1]Sheet1!$DP$3)</f>
        <v>8507</v>
      </c>
      <c r="M17" s="92">
        <f>SUM([1]Sheet1!$DI$3,[1]Sheet1!$DK$3,[1]Sheet1!$DM$3,[1]Sheet1!$DO$3,[1]Sheet1!$DQ$3)</f>
        <v>10102</v>
      </c>
      <c r="N17" s="90">
        <f t="shared" si="4"/>
        <v>18609</v>
      </c>
      <c r="P17" s="91" t="s">
        <v>41</v>
      </c>
      <c r="Q17" s="92">
        <f>SUM([1]Sheet1!$DH$4,[1]Sheet1!$DJ$4,[1]Sheet1!$DL$4,[1]Sheet1!$DN$4,[1]Sheet1!$DP$4)</f>
        <v>7082</v>
      </c>
      <c r="R17" s="92">
        <f>SUM([1]Sheet1!$DI$4,[1]Sheet1!$DK$4,[1]Sheet1!$DM$4,[1]Sheet1!$DO$4,[1]Sheet1!$DQ$4)</f>
        <v>8882</v>
      </c>
      <c r="S17" s="90">
        <f t="shared" si="5"/>
        <v>15964</v>
      </c>
      <c r="T17" s="87"/>
      <c r="U17" s="91" t="s">
        <v>41</v>
      </c>
      <c r="V17" s="92">
        <f>SUM([1]Sheet1!$DH$5,[1]Sheet1!$DJ$5,[1]Sheet1!$DL$5,[1]Sheet1!$DN$5,[1]Sheet1!$DP$5)</f>
        <v>2125</v>
      </c>
      <c r="W17" s="92">
        <f>SUM([1]Sheet1!$DI$5,[1]Sheet1!$DK$5,[1]Sheet1!$DM$5,[1]Sheet1!$DO$5,[1]Sheet1!$DQ$5)</f>
        <v>2223</v>
      </c>
      <c r="X17" s="90">
        <f t="shared" si="6"/>
        <v>4348</v>
      </c>
      <c r="Z17" s="91" t="s">
        <v>41</v>
      </c>
      <c r="AA17" s="92">
        <f>SUM([1]Sheet1!$DH$6,[1]Sheet1!$DJ$6,[1]Sheet1!$DL$6,[1]Sheet1!$DN$6,[1]Sheet1!$DP$6)</f>
        <v>2402</v>
      </c>
      <c r="AB17" s="92">
        <f>SUM([1]Sheet1!$DI$6,[1]Sheet1!$DK$6,[1]Sheet1!$DM$6,[1]Sheet1!$DO$6,[1]Sheet1!$DQ$6)</f>
        <v>2613</v>
      </c>
      <c r="AC17" s="90">
        <f t="shared" si="7"/>
        <v>5015</v>
      </c>
      <c r="AE17" s="91" t="s">
        <v>41</v>
      </c>
      <c r="AF17" s="92">
        <f>SUM([1]Sheet1!$DH$7,[1]Sheet1!$DJ$7,[1]Sheet1!$DL$7,[1]Sheet1!$DN$7,[1]Sheet1!$DP$7)</f>
        <v>10007</v>
      </c>
      <c r="AG17" s="92">
        <f>SUM([1]Sheet1!$DI$7,[1]Sheet1!$DK$7,[1]Sheet1!$DM$7,[1]Sheet1!$DO$7,[1]Sheet1!$DQ$7)</f>
        <v>12019</v>
      </c>
      <c r="AH17" s="90">
        <f t="shared" si="8"/>
        <v>22026</v>
      </c>
      <c r="AJ17" s="91" t="s">
        <v>41</v>
      </c>
      <c r="AK17" s="92">
        <f>SUM([1]Sheet1!$DH$8,[1]Sheet1!$DJ$8,[1]Sheet1!$DL$8,[1]Sheet1!$DN$8,[1]Sheet1!$DP$8)</f>
        <v>2048</v>
      </c>
      <c r="AL17" s="92">
        <f>SUM([1]Sheet1!$DI$8,[1]Sheet1!$DK$8,[1]Sheet1!$DM$8,[1]Sheet1!$DO$8,[1]Sheet1!$DQ$8)</f>
        <v>2389</v>
      </c>
      <c r="AM17" s="93">
        <f t="shared" si="9"/>
        <v>4437</v>
      </c>
    </row>
    <row r="18" spans="1:39" s="82" customFormat="1" x14ac:dyDescent="0.2">
      <c r="A18" s="89" t="s">
        <v>42</v>
      </c>
      <c r="B18" s="84">
        <f t="shared" si="0"/>
        <v>29531</v>
      </c>
      <c r="C18" s="84">
        <f t="shared" si="1"/>
        <v>36264</v>
      </c>
      <c r="D18" s="85">
        <f t="shared" si="2"/>
        <v>65795</v>
      </c>
      <c r="F18" s="91" t="s">
        <v>42</v>
      </c>
      <c r="G18" s="92">
        <f>SUM([1]Sheet1!$DR$2,[1]Sheet1!$DT$2,[1]Sheet1!$DV$2,[1]Sheet1!$DX$2,[1]Sheet1!$DZ$2)</f>
        <v>5826</v>
      </c>
      <c r="H18" s="92">
        <f>SUM([1]Sheet1!$DS$2,[1]Sheet1!$DU$2,[1]Sheet1!$DW$2,[1]Sheet1!$DY$2,[1]Sheet1!$EA$2)</f>
        <v>7076</v>
      </c>
      <c r="I18" s="90">
        <f t="shared" si="3"/>
        <v>12902</v>
      </c>
      <c r="K18" s="91" t="s">
        <v>42</v>
      </c>
      <c r="L18" s="92">
        <f>SUM([1]Sheet1!$DR$3,[1]Sheet1!$DT$3,[1]Sheet1!$DV$3,[1]Sheet1!$DX$3,[1]Sheet1!$DZ$3)</f>
        <v>6086</v>
      </c>
      <c r="M18" s="92">
        <f>SUM([1]Sheet1!$DS$3,[1]Sheet1!$DU$3,[1]Sheet1!$DW$3,[1]Sheet1!$DY$3,[1]Sheet1!$EA$3)</f>
        <v>7538</v>
      </c>
      <c r="N18" s="90">
        <f t="shared" si="4"/>
        <v>13624</v>
      </c>
      <c r="P18" s="91" t="s">
        <v>42</v>
      </c>
      <c r="Q18" s="92">
        <f>SUM([1]Sheet1!$DR$4,[1]Sheet1!$DT$4,[1]Sheet1!$DV$4,[1]Sheet1!$DX$4,[1]Sheet1!$DZ$4)</f>
        <v>5461</v>
      </c>
      <c r="R18" s="92">
        <f>SUM([1]Sheet1!$DS$4,[1]Sheet1!$DU$4,[1]Sheet1!$DW$4,[1]Sheet1!$DY$4,[1]Sheet1!$EA$4)</f>
        <v>7087</v>
      </c>
      <c r="S18" s="90">
        <f t="shared" si="5"/>
        <v>12548</v>
      </c>
      <c r="T18" s="87"/>
      <c r="U18" s="91" t="s">
        <v>42</v>
      </c>
      <c r="V18" s="92">
        <f>SUM([1]Sheet1!$DR$5,[1]Sheet1!$DT$5,[1]Sheet1!$DV$5,[1]Sheet1!$DX$5,[1]Sheet1!$DZ$5)</f>
        <v>1521</v>
      </c>
      <c r="W18" s="92">
        <f>SUM([1]Sheet1!$DS$5,[1]Sheet1!$DU$5,[1]Sheet1!$DW$5,[1]Sheet1!$DY$5,[1]Sheet1!$EA$5)</f>
        <v>1737</v>
      </c>
      <c r="X18" s="90">
        <f t="shared" si="6"/>
        <v>3258</v>
      </c>
      <c r="Z18" s="91" t="s">
        <v>42</v>
      </c>
      <c r="AA18" s="92">
        <f>SUM([1]Sheet1!$DR$6,[1]Sheet1!$DT$6,[1]Sheet1!$DV$6,[1]Sheet1!$DX$6,[1]Sheet1!$DZ$6)</f>
        <v>1785</v>
      </c>
      <c r="AB18" s="92">
        <f>SUM([1]Sheet1!$DS$6,[1]Sheet1!$DU$6,[1]Sheet1!$DW$6,[1]Sheet1!$DY$6,[1]Sheet1!$EA$6)</f>
        <v>1974</v>
      </c>
      <c r="AC18" s="90">
        <f t="shared" si="7"/>
        <v>3759</v>
      </c>
      <c r="AE18" s="91" t="s">
        <v>42</v>
      </c>
      <c r="AF18" s="92">
        <f>SUM([1]Sheet1!$DR$7,[1]Sheet1!$DT$7,[1]Sheet1!$DV$7,[1]Sheet1!$DX$7,[1]Sheet1!$DZ$7)</f>
        <v>7276</v>
      </c>
      <c r="AG18" s="92">
        <f>SUM([1]Sheet1!$DS$7,[1]Sheet1!$DU$7,[1]Sheet1!$DW$7,[1]Sheet1!$DY$7,[1]Sheet1!$EA$7)</f>
        <v>8949</v>
      </c>
      <c r="AH18" s="90">
        <f t="shared" si="8"/>
        <v>16225</v>
      </c>
      <c r="AJ18" s="91" t="s">
        <v>42</v>
      </c>
      <c r="AK18" s="92">
        <f>SUM([1]Sheet1!$DR$8,[1]Sheet1!$DT$8,[1]Sheet1!$DV$8,[1]Sheet1!$DX$8,[1]Sheet1!$DZ$8)</f>
        <v>1576</v>
      </c>
      <c r="AL18" s="92">
        <f>SUM([1]Sheet1!$DS$8,[1]Sheet1!$DU$8,[1]Sheet1!$DW$8,[1]Sheet1!$DY$8,[1]Sheet1!$EA$8)</f>
        <v>1903</v>
      </c>
      <c r="AM18" s="93">
        <f t="shared" si="9"/>
        <v>3479</v>
      </c>
    </row>
    <row r="19" spans="1:39" s="82" customFormat="1" x14ac:dyDescent="0.2">
      <c r="A19" s="89" t="s">
        <v>43</v>
      </c>
      <c r="B19" s="84">
        <f t="shared" si="0"/>
        <v>20393</v>
      </c>
      <c r="C19" s="84">
        <f t="shared" si="1"/>
        <v>26214</v>
      </c>
      <c r="D19" s="85">
        <f t="shared" si="2"/>
        <v>46607</v>
      </c>
      <c r="F19" s="91" t="s">
        <v>43</v>
      </c>
      <c r="G19" s="92">
        <f>SUM([1]Sheet1!$EB$2,[1]Sheet1!$ED$2,[1]Sheet1!$EF$2,[1]Sheet1!$EH$2,[1]Sheet1!$EJ$2)</f>
        <v>3935</v>
      </c>
      <c r="H19" s="92">
        <f>SUM([1]Sheet1!$EC$2,[1]Sheet1!$EE$2,[1]Sheet1!$EG$2,[1]Sheet1!$EI$2,[1]Sheet1!$EK$2)</f>
        <v>5115</v>
      </c>
      <c r="I19" s="90">
        <f t="shared" si="3"/>
        <v>9050</v>
      </c>
      <c r="K19" s="91" t="s">
        <v>43</v>
      </c>
      <c r="L19" s="92">
        <f>SUM([1]Sheet1!$EB$3,[1]Sheet1!$ED$3,[1]Sheet1!$EF$3,[1]Sheet1!$EH$3,[1]Sheet1!$EJ$3)</f>
        <v>4019</v>
      </c>
      <c r="M19" s="92">
        <f>SUM([1]Sheet1!$EC$3,[1]Sheet1!$EE$3,[1]Sheet1!$EG$3,[1]Sheet1!$EI$3,[1]Sheet1!$EK$3)</f>
        <v>5383</v>
      </c>
      <c r="N19" s="90">
        <f t="shared" si="4"/>
        <v>9402</v>
      </c>
      <c r="P19" s="91" t="s">
        <v>43</v>
      </c>
      <c r="Q19" s="92">
        <f>SUM([1]Sheet1!$EB$4,[1]Sheet1!$ED$4,[1]Sheet1!$EF$4,[1]Sheet1!$EH$4,[1]Sheet1!$EJ$4)</f>
        <v>3889</v>
      </c>
      <c r="R19" s="92">
        <f>SUM([1]Sheet1!$EC$4,[1]Sheet1!$EE$4,[1]Sheet1!$EG$4,[1]Sheet1!$EI$4,[1]Sheet1!$EK$4)</f>
        <v>5155</v>
      </c>
      <c r="S19" s="90">
        <f t="shared" si="5"/>
        <v>9044</v>
      </c>
      <c r="T19" s="87"/>
      <c r="U19" s="91" t="s">
        <v>43</v>
      </c>
      <c r="V19" s="92">
        <f>SUM([1]Sheet1!$EB$5,[1]Sheet1!$ED$5,[1]Sheet1!$EF$5,[1]Sheet1!$EH$5,[1]Sheet1!$EJ$5)</f>
        <v>1087</v>
      </c>
      <c r="W19" s="92">
        <f>SUM([1]Sheet1!$EC$5,[1]Sheet1!$EE$5,[1]Sheet1!$EG$5,[1]Sheet1!$EI$5,[1]Sheet1!$EK$5)</f>
        <v>1222</v>
      </c>
      <c r="X19" s="90">
        <f t="shared" si="6"/>
        <v>2309</v>
      </c>
      <c r="Z19" s="91" t="s">
        <v>43</v>
      </c>
      <c r="AA19" s="92">
        <f>SUM([1]Sheet1!$EB$6,[1]Sheet1!$ED$6,[1]Sheet1!$EF$6,[1]Sheet1!$EH$6,[1]Sheet1!$EJ$6)</f>
        <v>1259</v>
      </c>
      <c r="AB19" s="92">
        <f>SUM([1]Sheet1!$EC$6,[1]Sheet1!$EE$6,[1]Sheet1!$EG$6,[1]Sheet1!$EI$6,[1]Sheet1!$EK$6)</f>
        <v>1494</v>
      </c>
      <c r="AC19" s="90">
        <f t="shared" si="7"/>
        <v>2753</v>
      </c>
      <c r="AE19" s="91" t="s">
        <v>43</v>
      </c>
      <c r="AF19" s="92">
        <f>SUM([1]Sheet1!$EB$7,[1]Sheet1!$ED$7,[1]Sheet1!$EF$7,[1]Sheet1!$EH$7,[1]Sheet1!$EJ$7)</f>
        <v>5046</v>
      </c>
      <c r="AG19" s="92">
        <f>SUM([1]Sheet1!$EC$7,[1]Sheet1!$EE$7,[1]Sheet1!$EG$7,[1]Sheet1!$EI$7,[1]Sheet1!$EK$7)</f>
        <v>6486</v>
      </c>
      <c r="AH19" s="90">
        <f t="shared" si="8"/>
        <v>11532</v>
      </c>
      <c r="AJ19" s="91" t="s">
        <v>43</v>
      </c>
      <c r="AK19" s="92">
        <f>SUM([1]Sheet1!$EB$8,[1]Sheet1!$ED$8,[1]Sheet1!$EF$8,[1]Sheet1!$EH$8,[1]Sheet1!$EJ$8)</f>
        <v>1158</v>
      </c>
      <c r="AL19" s="92">
        <f>SUM([1]Sheet1!$EC$8,[1]Sheet1!$EE$8,[1]Sheet1!$EG$8,[1]Sheet1!$EI$8,[1]Sheet1!$EK$8)</f>
        <v>1359</v>
      </c>
      <c r="AM19" s="93">
        <f t="shared" si="9"/>
        <v>2517</v>
      </c>
    </row>
    <row r="20" spans="1:39" s="82" customFormat="1" x14ac:dyDescent="0.2">
      <c r="A20" s="89" t="s">
        <v>44</v>
      </c>
      <c r="B20" s="84">
        <f t="shared" si="0"/>
        <v>13944</v>
      </c>
      <c r="C20" s="84">
        <f t="shared" si="1"/>
        <v>18541</v>
      </c>
      <c r="D20" s="85">
        <f t="shared" si="2"/>
        <v>32485</v>
      </c>
      <c r="F20" s="91" t="s">
        <v>44</v>
      </c>
      <c r="G20" s="92">
        <f>SUM([1]Sheet1!$EL$2,[1]Sheet1!$EN$2,[1]Sheet1!$EP$2,[1]Sheet1!$ER$2,[1]Sheet1!$ET$2)</f>
        <v>2583</v>
      </c>
      <c r="H20" s="92">
        <f>SUM([1]Sheet1!$EM$2,[1]Sheet1!$EO$2,[1]Sheet1!$EQ$2,[1]Sheet1!$ES$2,[1]Sheet1!$EU$2)</f>
        <v>3394</v>
      </c>
      <c r="I20" s="90">
        <f t="shared" si="3"/>
        <v>5977</v>
      </c>
      <c r="K20" s="91" t="s">
        <v>44</v>
      </c>
      <c r="L20" s="92">
        <f>SUM([1]Sheet1!$EL$3,[1]Sheet1!$EN$3,[1]Sheet1!$EP$3,[1]Sheet1!$ER$3,[1]Sheet1!$ET$3)</f>
        <v>2851</v>
      </c>
      <c r="M20" s="92">
        <f>SUM([1]Sheet1!$EM$3,[1]Sheet1!$EO$3,[1]Sheet1!$EQ$3,[1]Sheet1!$ES$3,[1]Sheet1!$EU$3)</f>
        <v>3675</v>
      </c>
      <c r="N20" s="90">
        <f t="shared" si="4"/>
        <v>6526</v>
      </c>
      <c r="P20" s="91" t="s">
        <v>44</v>
      </c>
      <c r="Q20" s="92">
        <f>SUM([1]Sheet1!$EL$4,[1]Sheet1!$EN$4,[1]Sheet1!$EP$4,[1]Sheet1!$ER$4,[1]Sheet1!$ET$4)</f>
        <v>2494</v>
      </c>
      <c r="R20" s="92">
        <f>SUM([1]Sheet1!$EM$4,[1]Sheet1!$EO$4,[1]Sheet1!$EQ$4,[1]Sheet1!$ES$4,[1]Sheet1!$EU$4)</f>
        <v>3465</v>
      </c>
      <c r="S20" s="90">
        <f t="shared" si="5"/>
        <v>5959</v>
      </c>
      <c r="T20" s="87"/>
      <c r="U20" s="91" t="s">
        <v>44</v>
      </c>
      <c r="V20" s="92">
        <f>SUM([1]Sheet1!$EL$5,[1]Sheet1!$EN$5,[1]Sheet1!$EP$5,[1]Sheet1!$ER$5,[1]Sheet1!$ET$5)</f>
        <v>851</v>
      </c>
      <c r="W20" s="92">
        <f>SUM([1]Sheet1!$EM$5,[1]Sheet1!$EO$5,[1]Sheet1!$EQ$5,[1]Sheet1!$ES$5,[1]Sheet1!$EU$5)</f>
        <v>991</v>
      </c>
      <c r="X20" s="90">
        <f t="shared" si="6"/>
        <v>1842</v>
      </c>
      <c r="Z20" s="91" t="s">
        <v>44</v>
      </c>
      <c r="AA20" s="92">
        <f>SUM([1]Sheet1!$EL$6,[1]Sheet1!$EN$6,[1]Sheet1!$EP$6,[1]Sheet1!$ER$6,[1]Sheet1!$ET$6)</f>
        <v>882</v>
      </c>
      <c r="AB20" s="92">
        <f>SUM([1]Sheet1!$EM$6,[1]Sheet1!$EO$6,[1]Sheet1!$EQ$6,[1]Sheet1!$ES$6,[1]Sheet1!$EU$6)</f>
        <v>1134</v>
      </c>
      <c r="AC20" s="90">
        <f t="shared" si="7"/>
        <v>2016</v>
      </c>
      <c r="AE20" s="91" t="s">
        <v>44</v>
      </c>
      <c r="AF20" s="92">
        <f>SUM([1]Sheet1!$EL$7,[1]Sheet1!$EN$7,[1]Sheet1!$EP$7,[1]Sheet1!$ER$7,[1]Sheet1!$ET$7)</f>
        <v>3478</v>
      </c>
      <c r="AG20" s="92">
        <f>SUM([1]Sheet1!$EM$7,[1]Sheet1!$EO$7,[1]Sheet1!$EQ$7,[1]Sheet1!$ES$7,[1]Sheet1!$EU$7)</f>
        <v>4821</v>
      </c>
      <c r="AH20" s="90">
        <f t="shared" si="8"/>
        <v>8299</v>
      </c>
      <c r="AJ20" s="91" t="s">
        <v>44</v>
      </c>
      <c r="AK20" s="92">
        <f>SUM([1]Sheet1!$EL$8,[1]Sheet1!$EN$8,[1]Sheet1!$EP$8,[1]Sheet1!$ER$8,[1]Sheet1!$ET$8)</f>
        <v>805</v>
      </c>
      <c r="AL20" s="92">
        <f>SUM([1]Sheet1!$EM$8,[1]Sheet1!$EO$8,[1]Sheet1!$EQ$8,[1]Sheet1!$ES$8,[1]Sheet1!$EU$8)</f>
        <v>1061</v>
      </c>
      <c r="AM20" s="93">
        <f t="shared" si="9"/>
        <v>1866</v>
      </c>
    </row>
    <row r="21" spans="1:39" s="82" customFormat="1" x14ac:dyDescent="0.2">
      <c r="A21" s="89" t="s">
        <v>45</v>
      </c>
      <c r="B21" s="84">
        <f t="shared" si="0"/>
        <v>7787</v>
      </c>
      <c r="C21" s="84">
        <f t="shared" si="1"/>
        <v>11052</v>
      </c>
      <c r="D21" s="85">
        <f t="shared" si="2"/>
        <v>18839</v>
      </c>
      <c r="F21" s="91" t="s">
        <v>45</v>
      </c>
      <c r="G21" s="92">
        <f>SUM([1]Sheet1!$EV$2,[1]Sheet1!$EX$2,[1]Sheet1!$EZ$2,[1]Sheet1!$FB$2,[1]Sheet1!$FD$2)</f>
        <v>1521</v>
      </c>
      <c r="H21" s="92">
        <f>SUM([1]Sheet1!$EW$2,[1]Sheet1!$EY$2,[1]Sheet1!$FA$2,[1]Sheet1!$FC$2,[1]Sheet1!$FE$2)</f>
        <v>2117</v>
      </c>
      <c r="I21" s="90">
        <f t="shared" si="3"/>
        <v>3638</v>
      </c>
      <c r="K21" s="91" t="s">
        <v>45</v>
      </c>
      <c r="L21" s="92">
        <f>SUM([1]Sheet1!$EV$3,[1]Sheet1!$EX$3,[1]Sheet1!$EZ$3,[1]Sheet1!$FB$3,[1]Sheet1!$FD$3)</f>
        <v>1536</v>
      </c>
      <c r="M21" s="92">
        <f>SUM([1]Sheet1!$EW$3,[1]Sheet1!$EY$3,[1]Sheet1!$FA$3,[1]Sheet1!$FC$3,[1]Sheet1!$FE$3)</f>
        <v>2039</v>
      </c>
      <c r="N21" s="90">
        <f t="shared" si="4"/>
        <v>3575</v>
      </c>
      <c r="P21" s="91" t="s">
        <v>45</v>
      </c>
      <c r="Q21" s="92">
        <f>SUM([1]Sheet1!$EV$4,[1]Sheet1!$EX$4,[1]Sheet1!$EZ$4,[1]Sheet1!$FB$4,[1]Sheet1!$FD$4)</f>
        <v>1435</v>
      </c>
      <c r="R21" s="92">
        <f>SUM([1]Sheet1!$EW$4,[1]Sheet1!$EY$4,[1]Sheet1!$FA$4,[1]Sheet1!$FC$4,[1]Sheet1!$FE$4)</f>
        <v>2065</v>
      </c>
      <c r="S21" s="90">
        <f t="shared" si="5"/>
        <v>3500</v>
      </c>
      <c r="T21" s="87"/>
      <c r="U21" s="91" t="s">
        <v>45</v>
      </c>
      <c r="V21" s="92">
        <f>SUM([1]Sheet1!$EV$5,[1]Sheet1!$EX$5,[1]Sheet1!$EZ$5,[1]Sheet1!$FB$5,[1]Sheet1!$FD$5)</f>
        <v>427</v>
      </c>
      <c r="W21" s="92">
        <f>SUM([1]Sheet1!$EW$5,[1]Sheet1!$EY$5,[1]Sheet1!$FA$5,[1]Sheet1!$FC$5,[1]Sheet1!$FE$5)</f>
        <v>655</v>
      </c>
      <c r="X21" s="90">
        <f t="shared" si="6"/>
        <v>1082</v>
      </c>
      <c r="Z21" s="91" t="s">
        <v>45</v>
      </c>
      <c r="AA21" s="92">
        <f>SUM([1]Sheet1!$EV$6,[1]Sheet1!$EX$6,[1]Sheet1!$EZ$6,[1]Sheet1!$FB$6,[1]Sheet1!$FD$6)</f>
        <v>455</v>
      </c>
      <c r="AB21" s="92">
        <f>SUM([1]Sheet1!$EW$6,[1]Sheet1!$EY$6,[1]Sheet1!$FA$6,[1]Sheet1!$FC$6,[1]Sheet1!$FE$6)</f>
        <v>641</v>
      </c>
      <c r="AC21" s="90">
        <f t="shared" si="7"/>
        <v>1096</v>
      </c>
      <c r="AE21" s="91" t="s">
        <v>45</v>
      </c>
      <c r="AF21" s="92">
        <f>SUM([1]Sheet1!$EV$7,[1]Sheet1!$EX$7,[1]Sheet1!$EZ$7,[1]Sheet1!$FB$7,[1]Sheet1!$FD$7)</f>
        <v>1957</v>
      </c>
      <c r="AG21" s="92">
        <f>SUM([1]Sheet1!$EW$7,[1]Sheet1!$EY$7,[1]Sheet1!$FA$7,[1]Sheet1!$FC$7,[1]Sheet1!$FE$7)</f>
        <v>2922</v>
      </c>
      <c r="AH21" s="90">
        <f t="shared" si="8"/>
        <v>4879</v>
      </c>
      <c r="AJ21" s="91" t="s">
        <v>45</v>
      </c>
      <c r="AK21" s="92">
        <f>SUM([1]Sheet1!$EV$8,[1]Sheet1!$EX$8,[1]Sheet1!$EZ$8,[1]Sheet1!$FB$8,[1]Sheet1!$FD$8)</f>
        <v>456</v>
      </c>
      <c r="AL21" s="92">
        <f>SUM([1]Sheet1!$EW$8,[1]Sheet1!$EY$8,[1]Sheet1!$FA$8,[1]Sheet1!$FC$8,[1]Sheet1!$FE$8)</f>
        <v>613</v>
      </c>
      <c r="AM21" s="93">
        <f t="shared" si="9"/>
        <v>1069</v>
      </c>
    </row>
    <row r="22" spans="1:39" s="82" customFormat="1" x14ac:dyDescent="0.2">
      <c r="A22" s="94" t="s">
        <v>26</v>
      </c>
      <c r="B22" s="84">
        <f t="shared" si="0"/>
        <v>8828</v>
      </c>
      <c r="C22" s="84">
        <f t="shared" si="1"/>
        <v>14074</v>
      </c>
      <c r="D22" s="85">
        <f t="shared" si="2"/>
        <v>22902</v>
      </c>
      <c r="F22" s="95" t="s">
        <v>26</v>
      </c>
      <c r="G22" s="92">
        <f>SUM([1]Sheet1!$FF$2,[1]Sheet1!$FH$2,[1]Sheet1!$FJ$2,[1]Sheet1!$FL$2,[1]Sheet1!$FN$2,[1]Sheet1!$FP$2,[1]Sheet1!$FR$2,[1]Sheet1!$FT$2,[1]Sheet1!$FV$2,[1]Sheet1!$FX$2,[1]Sheet1!$FZ$2,[1]Sheet1!$GB$2,[1]Sheet1!$GD$2,[1]Sheet1!$GF$2,[1]Sheet1!$GH$2,[1]Sheet1!$GJ$2,[1]Sheet1!$GL$2,[1]Sheet1!$GN$2,[1]Sheet1!$GP$2,[1]Sheet1!$GR$2,[1]Sheet1!$GT$2,[1]Sheet1!$GV$2,[1]Sheet1!$GX$2)</f>
        <v>1716</v>
      </c>
      <c r="H22" s="92">
        <f>SUM([1]Sheet1!$FG$2,[1]Sheet1!$FI$2,[1]Sheet1!$FK$2,[1]Sheet1!$FM$2,[1]Sheet1!$FO$2,[1]Sheet1!$FQ$2,[1]Sheet1!$FS$2,[1]Sheet1!$FU$2,[1]Sheet1!$FW$2,[1]Sheet1!$FY$2,[1]Sheet1!$GA$2,[1]Sheet1!$GC$2,[1]Sheet1!$GE$2,[1]Sheet1!$GG$2,[1]Sheet1!$GI$2,[1]Sheet1!$GK$2,[1]Sheet1!$GM$2,[1]Sheet1!$GO$2,[1]Sheet1!$GQ$2,[1]Sheet1!$GS$2,[1]Sheet1!$GU$2,[1]Sheet1!$GW$2,[1]Sheet1!$GY$2)</f>
        <v>2795</v>
      </c>
      <c r="I22" s="90">
        <f>SUM(G22:H22)</f>
        <v>4511</v>
      </c>
      <c r="K22" s="95" t="s">
        <v>26</v>
      </c>
      <c r="L22" s="92">
        <f>SUM([1]Sheet1!$FF$3,[1]Sheet1!$FH$3,[1]Sheet1!$FJ$3,[1]Sheet1!$FL$3,[1]Sheet1!$FN$3,[1]Sheet1!$FP$3,[1]Sheet1!$FR$3,[1]Sheet1!$FT$3,[1]Sheet1!$FV$3,[1]Sheet1!$FX$3,[1]Sheet1!$FZ$3,[1]Sheet1!$GB$3,[1]Sheet1!$GD$3,[1]Sheet1!$GF$3,[1]Sheet1!$GH$3,[1]Sheet1!$GJ$3,[1]Sheet1!$GL$3,[1]Sheet1!$GN$3,[1]Sheet1!$GP$3,[1]Sheet1!$GR$3,[1]Sheet1!$GT$3,[1]Sheet1!$GV$3,[1]Sheet1!$GX$3)</f>
        <v>1505</v>
      </c>
      <c r="M22" s="92">
        <f>SUM([1]Sheet1!$FG$3,[1]Sheet1!$FI$3,[1]Sheet1!$FK$3,[1]Sheet1!$FM$3,[1]Sheet1!$FO$3,[1]Sheet1!$FQ$3,[1]Sheet1!$FS$3,[1]Sheet1!$FU$3,[1]Sheet1!$FW$3,[1]Sheet1!$FY$3,[1]Sheet1!$GA$3,[1]Sheet1!$GC$3,[1]Sheet1!$GE$3,[1]Sheet1!$GG$3,[1]Sheet1!$GI$3,[1]Sheet1!$GK$3,[1]Sheet1!$GM$3,[1]Sheet1!$GO$3,[1]Sheet1!$GQ$3,[1]Sheet1!$GS$3,[1]Sheet1!$GU$3,[1]Sheet1!$GW$3,[1]Sheet1!$GY$3)</f>
        <v>2469</v>
      </c>
      <c r="N22" s="90">
        <f t="shared" si="4"/>
        <v>3974</v>
      </c>
      <c r="P22" s="95" t="s">
        <v>26</v>
      </c>
      <c r="Q22" s="92">
        <f>SUM([1]Sheet1!$FF$4,[1]Sheet1!$FH$4,[1]Sheet1!$FJ$4,[1]Sheet1!$FL$4,[1]Sheet1!$FN$4,[1]Sheet1!$FP$4,[1]Sheet1!$FR$4,[1]Sheet1!$FT$4,[1]Sheet1!$FV$4,[1]Sheet1!$FX$4,[1]Sheet1!$FZ$4,[1]Sheet1!$GB$4,[1]Sheet1!$GD$4,[1]Sheet1!$GF$4,[1]Sheet1!$GH$4,[1]Sheet1!$GJ$4,[1]Sheet1!$GL$4,[1]Sheet1!$GN$4,[1]Sheet1!$GP$4,[1]Sheet1!$GR$4,[1]Sheet1!$GT$4,[1]Sheet1!$GV$4,[1]Sheet1!$GX$4)</f>
        <v>1656</v>
      </c>
      <c r="R22" s="92">
        <f>SUM([1]Sheet1!$FG$4,[1]Sheet1!$FI$4,[1]Sheet1!$FK$4,[1]Sheet1!$FM$4,[1]Sheet1!$FO$4,[1]Sheet1!$FQ$4,[1]Sheet1!$FS$4,[1]Sheet1!$FU$4,[1]Sheet1!$FW$4,[1]Sheet1!$FY$4,[1]Sheet1!$GA$4,[1]Sheet1!$GC$4,[1]Sheet1!$GE$4,[1]Sheet1!$GG$4,[1]Sheet1!$GI$4,[1]Sheet1!$GK$4,[1]Sheet1!$GM$4,[1]Sheet1!$GO$4,[1]Sheet1!$GQ$4,[1]Sheet1!$GS$4,[1]Sheet1!$GU$4,[1]Sheet1!$GW$4,[1]Sheet1!$GY$4)</f>
        <v>2549</v>
      </c>
      <c r="S22" s="90">
        <f t="shared" si="5"/>
        <v>4205</v>
      </c>
      <c r="T22" s="87"/>
      <c r="U22" s="95" t="s">
        <v>26</v>
      </c>
      <c r="V22" s="92">
        <f>SUM([1]Sheet1!$FF$5,[1]Sheet1!$FH$5,[1]Sheet1!$FJ$5,[1]Sheet1!$FL$5,[1]Sheet1!$FN$5,[1]Sheet1!$FP$5,[1]Sheet1!$FR$5,[1]Sheet1!$FT$5,[1]Sheet1!$FV$5,[1]Sheet1!$FX$5,[1]Sheet1!$FZ$5,[1]Sheet1!$GB$5,[1]Sheet1!$GD$5,[1]Sheet1!$GF$5,[1]Sheet1!$GH$5,[1]Sheet1!$GJ$5,[1]Sheet1!$GL$5,[1]Sheet1!$GN$5,[1]Sheet1!$GP$5,[1]Sheet1!$GR$5,[1]Sheet1!$GT$5,[1]Sheet1!$GV$5,[1]Sheet1!$GX$5)</f>
        <v>576</v>
      </c>
      <c r="W22" s="92">
        <f>SUM([1]Sheet1!$FG$5,[1]Sheet1!$FI$5,[1]Sheet1!$FK$5,[1]Sheet1!$FM$5,[1]Sheet1!$FO$5,[1]Sheet1!$FQ$5,[1]Sheet1!$FS$5,[1]Sheet1!$FU$5,[1]Sheet1!$FW$5,[1]Sheet1!$FY$5,[1]Sheet1!$GA$5,[1]Sheet1!$GC$5,[1]Sheet1!$GE$5,[1]Sheet1!$GG$5,[1]Sheet1!$GI$5,[1]Sheet1!$GK$5,[1]Sheet1!$GM$5,[1]Sheet1!$GO$5,[1]Sheet1!$GQ$5,[1]Sheet1!$GS$5,[1]Sheet1!$GU$5,[1]Sheet1!$GW$5,[1]Sheet1!$GY$5)</f>
        <v>866</v>
      </c>
      <c r="X22" s="90">
        <f t="shared" si="6"/>
        <v>1442</v>
      </c>
      <c r="Z22" s="95" t="s">
        <v>26</v>
      </c>
      <c r="AA22" s="92">
        <f>SUM([1]Sheet1!$FF$6,[1]Sheet1!$FH$6,[1]Sheet1!$FJ$6,[1]Sheet1!$FL$6,[1]Sheet1!$FN$6,[1]Sheet1!$FP$6,[1]Sheet1!$FR$6,[1]Sheet1!$FT$6,[1]Sheet1!$FV$6,[1]Sheet1!$FX$6,[1]Sheet1!$FZ$6,[1]Sheet1!$GB$6,[1]Sheet1!$GD$6,[1]Sheet1!$GF$6,[1]Sheet1!$GH$6,[1]Sheet1!$GJ$6,[1]Sheet1!$GL$6,[1]Sheet1!$GN$6,[1]Sheet1!$GP$6,[1]Sheet1!$GR$6,[1]Sheet1!$GT$6,[1]Sheet1!$GV$6,[1]Sheet1!$GX$6)</f>
        <v>592</v>
      </c>
      <c r="AB22" s="92">
        <f>SUM([1]Sheet1!$FG$6,[1]Sheet1!$FI$6,[1]Sheet1!$FK$6,[1]Sheet1!$FM$6,[1]Sheet1!$FO$6,[1]Sheet1!$FQ$6,[1]Sheet1!$FS$6,[1]Sheet1!$FU$6,[1]Sheet1!$FW$6,[1]Sheet1!$FY$6,[1]Sheet1!$GA$6,[1]Sheet1!$GC$6,[1]Sheet1!$GE$6,[1]Sheet1!$GG$6,[1]Sheet1!$GI$6,[1]Sheet1!$GK$6,[1]Sheet1!$GM$6,[1]Sheet1!$GO$6,[1]Sheet1!$GQ$6,[1]Sheet1!$GS$6,[1]Sheet1!$GU$6,[1]Sheet1!$GW$6,[1]Sheet1!$GY$6)</f>
        <v>981</v>
      </c>
      <c r="AC22" s="90">
        <f t="shared" si="7"/>
        <v>1573</v>
      </c>
      <c r="AE22" s="95" t="s">
        <v>26</v>
      </c>
      <c r="AF22" s="92">
        <f>SUM([1]Sheet1!$FF$7,[1]Sheet1!$FH$7,[1]Sheet1!$FJ$7,[1]Sheet1!$FL$7,[1]Sheet1!$FN$7,[1]Sheet1!$FP$7,[1]Sheet1!$FR$7,[1]Sheet1!$FT$7,[1]Sheet1!$FV$7,[1]Sheet1!$FX$7,[1]Sheet1!$FZ$7,[1]Sheet1!$GB$7,[1]Sheet1!$GD$7,[1]Sheet1!$GF$7,[1]Sheet1!$GH$7,[1]Sheet1!$GJ$7,[1]Sheet1!$GL$7,[1]Sheet1!$GN$7,[1]Sheet1!$GP$7,[1]Sheet1!$GR$7,[1]Sheet1!$GT$7,[1]Sheet1!$GV$7,[1]Sheet1!$GX$7)</f>
        <v>2236</v>
      </c>
      <c r="AG22" s="92">
        <f>SUM([1]Sheet1!$FG$7,[1]Sheet1!$FI$7,[1]Sheet1!$FK$7,[1]Sheet1!$FM$7,[1]Sheet1!$FO$7,[1]Sheet1!$FQ$7,[1]Sheet1!$FS$7,[1]Sheet1!$FU$7,[1]Sheet1!$FW$7,[1]Sheet1!$FY$7,[1]Sheet1!$GA$7,[1]Sheet1!$GC$7,[1]Sheet1!$GE$7,[1]Sheet1!$GG$7,[1]Sheet1!$GI$7,[1]Sheet1!$GK$7,[1]Sheet1!$GM$7,[1]Sheet1!$GO$7,[1]Sheet1!$GQ$7,[1]Sheet1!$GS$7,[1]Sheet1!$GU$7,[1]Sheet1!$GW$7,[1]Sheet1!$GY$7)</f>
        <v>3531</v>
      </c>
      <c r="AH22" s="90">
        <f t="shared" si="8"/>
        <v>5767</v>
      </c>
      <c r="AJ22" s="95" t="s">
        <v>26</v>
      </c>
      <c r="AK22" s="92">
        <f>SUM([1]Sheet1!$FF$8,[1]Sheet1!$FH$8,[1]Sheet1!$FJ$8,[1]Sheet1!$FL$8,[1]Sheet1!$FN$8,[1]Sheet1!$FP$8,[1]Sheet1!$FR$8,[1]Sheet1!$FT$8,[1]Sheet1!$FV$8,[1]Sheet1!$FX$8,[1]Sheet1!$FZ$8,[1]Sheet1!$GB$8,[1]Sheet1!$GD$8,[1]Sheet1!$GF$8,[1]Sheet1!$GH$8,[1]Sheet1!$GJ$8,[1]Sheet1!$GL$8,[1]Sheet1!$GN$8,[1]Sheet1!$GP$8,[1]Sheet1!$GR$8,[1]Sheet1!$GT$8,[1]Sheet1!$GV$8,[1]Sheet1!$GX$8)</f>
        <v>547</v>
      </c>
      <c r="AL22" s="92">
        <f>SUM([1]Sheet1!$FG$8,[1]Sheet1!$FI$8,[1]Sheet1!$FK$8,[1]Sheet1!$FM$8,[1]Sheet1!$FO$8,[1]Sheet1!$FQ$8,[1]Sheet1!$FS$8,[1]Sheet1!$FU$8,[1]Sheet1!$FW$8,[1]Sheet1!$FY$8,[1]Sheet1!$GA$8,[1]Sheet1!$GC$8,[1]Sheet1!$GE$8,[1]Sheet1!$GG$8,[1]Sheet1!$GI$8,[1]Sheet1!$GK$8,[1]Sheet1!$GM$8,[1]Sheet1!$GO$8,[1]Sheet1!$GQ$8,[1]Sheet1!$GS$8,[1]Sheet1!$GU$8,[1]Sheet1!$GW$8,[1]Sheet1!$GY$8)</f>
        <v>883</v>
      </c>
      <c r="AM22" s="93">
        <f t="shared" si="9"/>
        <v>1430</v>
      </c>
    </row>
    <row r="23" spans="1:39" s="82" customFormat="1" ht="13.5" thickBot="1" x14ac:dyDescent="0.25">
      <c r="A23" s="96" t="s">
        <v>3</v>
      </c>
      <c r="B23" s="141">
        <f t="shared" si="0"/>
        <v>563851</v>
      </c>
      <c r="C23" s="141">
        <f t="shared" si="1"/>
        <v>626209</v>
      </c>
      <c r="D23" s="97">
        <f>SUM(B23:C23)</f>
        <v>1190060</v>
      </c>
      <c r="F23" s="98" t="s">
        <v>3</v>
      </c>
      <c r="G23" s="99">
        <f>SUM(G5:G22)</f>
        <v>101648</v>
      </c>
      <c r="H23" s="99">
        <f>SUM(H5:H22)</f>
        <v>112991</v>
      </c>
      <c r="I23" s="100">
        <f>SUM(G23:H23)</f>
        <v>214639</v>
      </c>
      <c r="J23" s="101"/>
      <c r="K23" s="98" t="s">
        <v>3</v>
      </c>
      <c r="L23" s="99">
        <f>SUM(L5:L22)</f>
        <v>137246</v>
      </c>
      <c r="M23" s="99">
        <f>SUM(M5:M22)</f>
        <v>154858</v>
      </c>
      <c r="N23" s="100">
        <f>SUM(L23:M23)</f>
        <v>292104</v>
      </c>
      <c r="O23" s="101"/>
      <c r="P23" s="98" t="s">
        <v>3</v>
      </c>
      <c r="Q23" s="99">
        <f>SUM(Q5:Q22)</f>
        <v>100079</v>
      </c>
      <c r="R23" s="99">
        <f>SUM(R5:R22)</f>
        <v>114012</v>
      </c>
      <c r="S23" s="100">
        <f>SUM(Q23:R23)</f>
        <v>214091</v>
      </c>
      <c r="T23" s="102"/>
      <c r="U23" s="98" t="s">
        <v>3</v>
      </c>
      <c r="V23" s="99">
        <f>SUM(V5:V22)</f>
        <v>27407</v>
      </c>
      <c r="W23" s="99">
        <f>SUM(W5:W22)</f>
        <v>27946</v>
      </c>
      <c r="X23" s="100">
        <f>SUM(V23:W23)</f>
        <v>55353</v>
      </c>
      <c r="Y23" s="101"/>
      <c r="Z23" s="98" t="s">
        <v>3</v>
      </c>
      <c r="AA23" s="99">
        <f>SUM(AA5:AA22)</f>
        <v>34288</v>
      </c>
      <c r="AB23" s="99">
        <f>SUM(AB5:AB22)</f>
        <v>36166</v>
      </c>
      <c r="AC23" s="100">
        <f>SUM(AA23:AB23)</f>
        <v>70454</v>
      </c>
      <c r="AD23" s="101"/>
      <c r="AE23" s="98" t="s">
        <v>3</v>
      </c>
      <c r="AF23" s="99">
        <f>SUM(AF5:AF22)</f>
        <v>136101</v>
      </c>
      <c r="AG23" s="99">
        <f>SUM(AG5:AG22)</f>
        <v>151298</v>
      </c>
      <c r="AH23" s="100">
        <f>SUM(AF23:AG23)</f>
        <v>287399</v>
      </c>
      <c r="AI23" s="101"/>
      <c r="AJ23" s="98" t="s">
        <v>3</v>
      </c>
      <c r="AK23" s="103">
        <f>SUM(AK5:AK22)</f>
        <v>27082</v>
      </c>
      <c r="AL23" s="103">
        <f>SUM(AL5:AL22)</f>
        <v>28938</v>
      </c>
      <c r="AM23" s="104">
        <f>SUM(AK23:AL23)</f>
        <v>56020</v>
      </c>
    </row>
    <row r="24" spans="1:39" s="105" customFormat="1" x14ac:dyDescent="0.2">
      <c r="A24" s="105" t="s">
        <v>46</v>
      </c>
      <c r="B24" s="106"/>
      <c r="C24" s="106"/>
      <c r="D24" s="140"/>
      <c r="G24" s="140"/>
      <c r="H24" s="140"/>
      <c r="I24" s="140"/>
      <c r="L24" s="140"/>
      <c r="M24" s="140"/>
      <c r="N24" s="140"/>
      <c r="Q24" s="140"/>
      <c r="R24" s="140"/>
      <c r="S24" s="140"/>
      <c r="T24" s="106"/>
      <c r="V24" s="140"/>
      <c r="W24" s="140"/>
      <c r="X24" s="140"/>
      <c r="AA24" s="140"/>
      <c r="AB24" s="140"/>
      <c r="AC24" s="140"/>
      <c r="AF24" s="106"/>
      <c r="AG24" s="106"/>
      <c r="AH24" s="106"/>
    </row>
    <row r="25" spans="1:39" s="105" customFormat="1" x14ac:dyDescent="0.2">
      <c r="A25" s="105" t="s">
        <v>47</v>
      </c>
      <c r="B25" s="106"/>
      <c r="C25" s="106"/>
      <c r="D25" s="106"/>
      <c r="G25" s="106"/>
      <c r="H25" s="106"/>
      <c r="I25" s="106"/>
      <c r="K25" s="105" t="s">
        <v>47</v>
      </c>
      <c r="L25" s="106"/>
      <c r="M25" s="106"/>
      <c r="N25" s="106"/>
      <c r="Q25" s="106"/>
      <c r="R25" s="106"/>
      <c r="S25" s="106"/>
      <c r="T25" s="106"/>
      <c r="V25" s="106"/>
      <c r="W25" s="106"/>
      <c r="X25" s="106"/>
      <c r="AA25" s="106"/>
      <c r="AB25" s="106"/>
      <c r="AC25" s="106"/>
      <c r="AE25" s="105" t="s">
        <v>47</v>
      </c>
      <c r="AF25" s="106"/>
      <c r="AG25" s="106"/>
      <c r="AH25" s="106"/>
    </row>
    <row r="30" spans="1:39" x14ac:dyDescent="0.2">
      <c r="D30" s="142"/>
    </row>
  </sheetData>
  <mergeCells count="24">
    <mergeCell ref="AE1:AH1"/>
    <mergeCell ref="AJ1:AM1"/>
    <mergeCell ref="A2:D2"/>
    <mergeCell ref="F2:I2"/>
    <mergeCell ref="K2:N2"/>
    <mergeCell ref="P2:S2"/>
    <mergeCell ref="U2:X2"/>
    <mergeCell ref="Z2:AC2"/>
    <mergeCell ref="AE2:AH2"/>
    <mergeCell ref="AJ2:AM2"/>
    <mergeCell ref="A1:D1"/>
    <mergeCell ref="F1:I1"/>
    <mergeCell ref="K1:N1"/>
    <mergeCell ref="P1:S1"/>
    <mergeCell ref="U1:X1"/>
    <mergeCell ref="Z1:AC1"/>
    <mergeCell ref="AE3:AH3"/>
    <mergeCell ref="AJ3:AM3"/>
    <mergeCell ref="A3:D3"/>
    <mergeCell ref="F3:I3"/>
    <mergeCell ref="K3:N3"/>
    <mergeCell ref="P3:S3"/>
    <mergeCell ref="U3:X3"/>
    <mergeCell ref="Z3:AC3"/>
  </mergeCells>
  <pageMargins left="0.31496062992125984" right="0" top="0.74803149606299213" bottom="0.74803149606299213" header="0.31496062992125984" footer="0.31496062992125984"/>
  <pageSetup paperSize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15AAC-E4B4-4380-91B5-C26CE0EA80F0}">
  <sheetPr>
    <tabColor theme="9" tint="0.39997558519241921"/>
  </sheetPr>
  <dimension ref="A1:AM26"/>
  <sheetViews>
    <sheetView workbookViewId="0">
      <selection activeCell="AL26" sqref="AL26"/>
    </sheetView>
  </sheetViews>
  <sheetFormatPr defaultColWidth="8.875" defaultRowHeight="12.75" x14ac:dyDescent="0.2"/>
  <cols>
    <col min="1" max="8" width="8.875" style="131"/>
    <col min="9" max="9" width="8.375" style="131" customWidth="1"/>
    <col min="10" max="16384" width="8.875" style="131"/>
  </cols>
  <sheetData>
    <row r="1" spans="1:39" s="155" customFormat="1" ht="12.75" customHeight="1" x14ac:dyDescent="0.2">
      <c r="A1" s="203" t="s">
        <v>71</v>
      </c>
      <c r="B1" s="203"/>
      <c r="C1" s="203"/>
      <c r="D1" s="203"/>
      <c r="F1" s="203" t="s">
        <v>71</v>
      </c>
      <c r="G1" s="203"/>
      <c r="H1" s="203"/>
      <c r="I1" s="203"/>
      <c r="K1" s="203" t="s">
        <v>71</v>
      </c>
      <c r="L1" s="203"/>
      <c r="M1" s="203"/>
      <c r="N1" s="203"/>
      <c r="P1" s="203" t="s">
        <v>71</v>
      </c>
      <c r="Q1" s="203"/>
      <c r="R1" s="203"/>
      <c r="S1" s="203"/>
      <c r="T1" s="154"/>
      <c r="U1" s="203" t="s">
        <v>71</v>
      </c>
      <c r="V1" s="203"/>
      <c r="W1" s="203"/>
      <c r="X1" s="203"/>
      <c r="Z1" s="203" t="s">
        <v>71</v>
      </c>
      <c r="AA1" s="203"/>
      <c r="AB1" s="203"/>
      <c r="AC1" s="203"/>
      <c r="AE1" s="203" t="s">
        <v>71</v>
      </c>
      <c r="AF1" s="203"/>
      <c r="AG1" s="203"/>
      <c r="AH1" s="203"/>
      <c r="AJ1" s="203" t="s">
        <v>71</v>
      </c>
      <c r="AK1" s="203"/>
      <c r="AL1" s="203"/>
      <c r="AM1" s="203"/>
    </row>
    <row r="2" spans="1:39" s="155" customFormat="1" ht="18" x14ac:dyDescent="0.2">
      <c r="A2" s="203" t="s">
        <v>72</v>
      </c>
      <c r="B2" s="203"/>
      <c r="C2" s="203"/>
      <c r="D2" s="203"/>
      <c r="F2" s="203" t="s">
        <v>72</v>
      </c>
      <c r="G2" s="203"/>
      <c r="H2" s="203"/>
      <c r="I2" s="203"/>
      <c r="K2" s="203" t="s">
        <v>72</v>
      </c>
      <c r="L2" s="203"/>
      <c r="M2" s="203"/>
      <c r="N2" s="203"/>
      <c r="P2" s="203" t="s">
        <v>72</v>
      </c>
      <c r="Q2" s="203"/>
      <c r="R2" s="203"/>
      <c r="S2" s="203"/>
      <c r="T2" s="154"/>
      <c r="U2" s="203" t="s">
        <v>72</v>
      </c>
      <c r="V2" s="203"/>
      <c r="W2" s="203"/>
      <c r="X2" s="203"/>
      <c r="Z2" s="203" t="s">
        <v>72</v>
      </c>
      <c r="AA2" s="203"/>
      <c r="AB2" s="203"/>
      <c r="AC2" s="203"/>
      <c r="AE2" s="203" t="s">
        <v>72</v>
      </c>
      <c r="AF2" s="203"/>
      <c r="AG2" s="203"/>
      <c r="AH2" s="203"/>
      <c r="AJ2" s="203" t="s">
        <v>72</v>
      </c>
      <c r="AK2" s="203"/>
      <c r="AL2" s="203"/>
      <c r="AM2" s="203"/>
    </row>
    <row r="3" spans="1:39" s="72" customFormat="1" ht="14.25" x14ac:dyDescent="0.2">
      <c r="A3" s="201" t="s">
        <v>64</v>
      </c>
      <c r="B3" s="201"/>
      <c r="C3" s="201"/>
      <c r="D3" s="201"/>
      <c r="F3" s="201" t="s">
        <v>64</v>
      </c>
      <c r="G3" s="201"/>
      <c r="H3" s="201"/>
      <c r="I3" s="201"/>
      <c r="K3" s="201" t="s">
        <v>64</v>
      </c>
      <c r="L3" s="201"/>
      <c r="M3" s="201"/>
      <c r="N3" s="201"/>
      <c r="P3" s="201" t="s">
        <v>64</v>
      </c>
      <c r="Q3" s="201"/>
      <c r="R3" s="201"/>
      <c r="S3" s="201"/>
      <c r="T3" s="73"/>
      <c r="U3" s="201" t="s">
        <v>64</v>
      </c>
      <c r="V3" s="201"/>
      <c r="W3" s="201"/>
      <c r="X3" s="201"/>
      <c r="Z3" s="201" t="s">
        <v>64</v>
      </c>
      <c r="AA3" s="201"/>
      <c r="AB3" s="201"/>
      <c r="AC3" s="201"/>
      <c r="AE3" s="201" t="s">
        <v>64</v>
      </c>
      <c r="AF3" s="201"/>
      <c r="AG3" s="201"/>
      <c r="AH3" s="201"/>
      <c r="AJ3" s="201" t="s">
        <v>64</v>
      </c>
      <c r="AK3" s="201"/>
      <c r="AL3" s="201"/>
      <c r="AM3" s="201"/>
    </row>
    <row r="4" spans="1:39" s="156" customFormat="1" ht="18.75" x14ac:dyDescent="0.3">
      <c r="A4" s="204" t="s">
        <v>29</v>
      </c>
      <c r="B4" s="205"/>
      <c r="C4" s="205"/>
      <c r="D4" s="206"/>
      <c r="F4" s="204" t="s">
        <v>17</v>
      </c>
      <c r="G4" s="205"/>
      <c r="H4" s="205"/>
      <c r="I4" s="206"/>
      <c r="K4" s="204" t="s">
        <v>18</v>
      </c>
      <c r="L4" s="205"/>
      <c r="M4" s="205"/>
      <c r="N4" s="206"/>
      <c r="P4" s="204" t="s">
        <v>19</v>
      </c>
      <c r="Q4" s="205"/>
      <c r="R4" s="205"/>
      <c r="S4" s="206"/>
      <c r="U4" s="204" t="s">
        <v>20</v>
      </c>
      <c r="V4" s="205"/>
      <c r="W4" s="205"/>
      <c r="X4" s="206"/>
      <c r="Z4" s="204" t="s">
        <v>21</v>
      </c>
      <c r="AA4" s="205"/>
      <c r="AB4" s="205"/>
      <c r="AC4" s="206"/>
      <c r="AE4" s="204" t="s">
        <v>22</v>
      </c>
      <c r="AF4" s="205"/>
      <c r="AG4" s="205"/>
      <c r="AH4" s="206"/>
      <c r="AJ4" s="204" t="s">
        <v>23</v>
      </c>
      <c r="AK4" s="205"/>
      <c r="AL4" s="205"/>
      <c r="AM4" s="206"/>
    </row>
    <row r="5" spans="1:39" x14ac:dyDescent="0.2">
      <c r="A5" s="132" t="s">
        <v>24</v>
      </c>
      <c r="B5" s="133" t="s">
        <v>4</v>
      </c>
      <c r="C5" s="133" t="s">
        <v>5</v>
      </c>
      <c r="D5" s="133" t="s">
        <v>3</v>
      </c>
      <c r="F5" s="132" t="s">
        <v>24</v>
      </c>
      <c r="G5" s="133" t="s">
        <v>4</v>
      </c>
      <c r="H5" s="133" t="s">
        <v>5</v>
      </c>
      <c r="I5" s="133" t="s">
        <v>3</v>
      </c>
      <c r="K5" s="132" t="s">
        <v>24</v>
      </c>
      <c r="L5" s="133" t="s">
        <v>4</v>
      </c>
      <c r="M5" s="133" t="s">
        <v>5</v>
      </c>
      <c r="N5" s="133" t="s">
        <v>3</v>
      </c>
      <c r="P5" s="132" t="s">
        <v>24</v>
      </c>
      <c r="Q5" s="133" t="s">
        <v>4</v>
      </c>
      <c r="R5" s="133" t="s">
        <v>5</v>
      </c>
      <c r="S5" s="133" t="s">
        <v>3</v>
      </c>
      <c r="U5" s="132" t="s">
        <v>24</v>
      </c>
      <c r="V5" s="133" t="s">
        <v>4</v>
      </c>
      <c r="W5" s="133" t="s">
        <v>5</v>
      </c>
      <c r="X5" s="133" t="s">
        <v>3</v>
      </c>
      <c r="Z5" s="132" t="s">
        <v>24</v>
      </c>
      <c r="AA5" s="133" t="s">
        <v>4</v>
      </c>
      <c r="AB5" s="133" t="s">
        <v>5</v>
      </c>
      <c r="AC5" s="133" t="s">
        <v>3</v>
      </c>
      <c r="AE5" s="132" t="s">
        <v>24</v>
      </c>
      <c r="AF5" s="133" t="s">
        <v>4</v>
      </c>
      <c r="AG5" s="133" t="s">
        <v>5</v>
      </c>
      <c r="AH5" s="133" t="s">
        <v>3</v>
      </c>
      <c r="AJ5" s="132" t="s">
        <v>24</v>
      </c>
      <c r="AK5" s="133" t="s">
        <v>4</v>
      </c>
      <c r="AL5" s="133" t="s">
        <v>5</v>
      </c>
      <c r="AM5" s="133" t="s">
        <v>3</v>
      </c>
    </row>
    <row r="6" spans="1:39" x14ac:dyDescent="0.2">
      <c r="A6" s="134" t="s">
        <v>25</v>
      </c>
      <c r="B6" s="135">
        <f>SUM(G6,L6,Q6,V6,AA6,AF6,AK6)</f>
        <v>5107.9669146436963</v>
      </c>
      <c r="C6" s="135">
        <f>SUM(H6,M6,R6,W6,AB6,AG6,AL6)</f>
        <v>4710.9946932710682</v>
      </c>
      <c r="D6" s="136">
        <f>SUM(B6:C6)</f>
        <v>9818.9616079147636</v>
      </c>
      <c r="F6" s="134" t="s">
        <v>25</v>
      </c>
      <c r="G6" s="135">
        <f>[2]PROCESS!B4</f>
        <v>1101.1902897415819</v>
      </c>
      <c r="H6" s="135">
        <f>[2]PROCESS!D4</f>
        <v>988.94926767140737</v>
      </c>
      <c r="I6" s="136">
        <f>SUM(G6:H6)</f>
        <v>2090.1395574129892</v>
      </c>
      <c r="K6" s="134" t="s">
        <v>25</v>
      </c>
      <c r="L6" s="135">
        <f>[2]PROCESS!B5</f>
        <v>1291.7041895066561</v>
      </c>
      <c r="M6" s="135">
        <f>[2]PROCESS!D5</f>
        <v>1244.6775631500743</v>
      </c>
      <c r="N6" s="136">
        <f>SUM(L6:M6)</f>
        <v>2536.3817526567304</v>
      </c>
      <c r="P6" s="134" t="s">
        <v>25</v>
      </c>
      <c r="Q6" s="135">
        <f>[2]PROCESS!B6</f>
        <v>810.93089271730616</v>
      </c>
      <c r="R6" s="135">
        <f>[2]PROCESS!D6</f>
        <v>721.23370834217792</v>
      </c>
      <c r="S6" s="136">
        <f>SUM(Q6:R6)</f>
        <v>1532.1646010594841</v>
      </c>
      <c r="U6" s="134" t="s">
        <v>25</v>
      </c>
      <c r="V6" s="135">
        <f>[2]PROCESS!B7</f>
        <v>244.37646828504307</v>
      </c>
      <c r="W6" s="135">
        <f>[2]PROCESS!D7</f>
        <v>199.78773084270856</v>
      </c>
      <c r="X6" s="136">
        <f>SUM(V6:W6)</f>
        <v>444.16419912775166</v>
      </c>
      <c r="Z6" s="134" t="s">
        <v>25</v>
      </c>
      <c r="AA6" s="135">
        <f>[2]PROCESS!B8</f>
        <v>331.15505090054813</v>
      </c>
      <c r="AB6" s="135">
        <f>[2]PROCESS!D8</f>
        <v>336.6423264699639</v>
      </c>
      <c r="AC6" s="136">
        <f>SUM(AA6:AB6)</f>
        <v>667.79737737051209</v>
      </c>
      <c r="AE6" s="134" t="s">
        <v>25</v>
      </c>
      <c r="AF6" s="135">
        <f>[2]PROCESS!B9</f>
        <v>1117.149569303054</v>
      </c>
      <c r="AG6" s="135">
        <f>[2]PROCESS!D9</f>
        <v>1028.9068138399491</v>
      </c>
      <c r="AH6" s="136">
        <f>SUM(AF6:AG6)</f>
        <v>2146.0563831430031</v>
      </c>
      <c r="AJ6" s="134" t="s">
        <v>25</v>
      </c>
      <c r="AK6" s="135">
        <f>[2]PROCESS!B10</f>
        <v>211.46045418950666</v>
      </c>
      <c r="AL6" s="135">
        <f>[2]PROCESS!D10</f>
        <v>190.79728295478668</v>
      </c>
      <c r="AM6" s="136">
        <f>SUM(AK6:AL6)</f>
        <v>402.25773714429334</v>
      </c>
    </row>
    <row r="7" spans="1:39" x14ac:dyDescent="0.2">
      <c r="A7" s="134" t="s">
        <v>30</v>
      </c>
      <c r="B7" s="135">
        <f t="shared" ref="B7:C23" si="0">SUM(G7,L7,Q7,V7,AA7,AF7,AK7)</f>
        <v>23456.715436756618</v>
      </c>
      <c r="C7" s="135">
        <f t="shared" si="0"/>
        <v>22010.795965653535</v>
      </c>
      <c r="D7" s="136">
        <f t="shared" ref="D7:D22" si="1">SUM(B7:C7)</f>
        <v>45467.511402410149</v>
      </c>
      <c r="F7" s="134" t="s">
        <v>30</v>
      </c>
      <c r="G7" s="135">
        <f>[2]PROCESS!G4</f>
        <v>4593.9945005755208</v>
      </c>
      <c r="H7" s="135">
        <f>[2]PROCESS!I4</f>
        <v>4316.2554177456723</v>
      </c>
      <c r="I7" s="136">
        <f t="shared" ref="I7:I22" si="2">SUM(G7:H7)</f>
        <v>8910.249918321193</v>
      </c>
      <c r="K7" s="134" t="s">
        <v>30</v>
      </c>
      <c r="L7" s="135">
        <f>[2]PROCESS!G5</f>
        <v>6078.77465148996</v>
      </c>
      <c r="M7" s="135">
        <f>[2]PROCESS!I5</f>
        <v>5824.5937031484254</v>
      </c>
      <c r="N7" s="136">
        <f t="shared" ref="N7:N22" si="3">SUM(L7:M7)</f>
        <v>11903.368354638385</v>
      </c>
      <c r="P7" s="134" t="s">
        <v>30</v>
      </c>
      <c r="Q7" s="135">
        <f>[2]PROCESS!G6</f>
        <v>3934.9537025195036</v>
      </c>
      <c r="R7" s="135">
        <f>[2]PROCESS!I6</f>
        <v>3615.0477034210166</v>
      </c>
      <c r="S7" s="136">
        <f t="shared" ref="S7:S22" si="4">SUM(Q7:R7)</f>
        <v>7550.0014059405203</v>
      </c>
      <c r="U7" s="134" t="s">
        <v>30</v>
      </c>
      <c r="V7" s="135">
        <f>[2]PROCESS!G7</f>
        <v>1047.8043228034276</v>
      </c>
      <c r="W7" s="135">
        <f>[2]PROCESS!I7</f>
        <v>974.24165190132203</v>
      </c>
      <c r="X7" s="136">
        <f t="shared" ref="X7:X22" si="5">SUM(V7:W7)</f>
        <v>2022.0459747047496</v>
      </c>
      <c r="Z7" s="134" t="s">
        <v>30</v>
      </c>
      <c r="AA7" s="135">
        <f>[2]PROCESS!G8</f>
        <v>1488.7493285586393</v>
      </c>
      <c r="AB7" s="135">
        <f>[2]PROCESS!I8</f>
        <v>1353.997137794739</v>
      </c>
      <c r="AC7" s="136">
        <f t="shared" ref="AC7:AC22" si="6">SUM(AA7:AB7)</f>
        <v>2842.7464663533783</v>
      </c>
      <c r="AE7" s="134" t="s">
        <v>30</v>
      </c>
      <c r="AF7" s="135">
        <f>[2]PROCESS!G9</f>
        <v>5311.1859572835401</v>
      </c>
      <c r="AG7" s="135">
        <f>[2]PROCESS!I9</f>
        <v>4933.9651083549134</v>
      </c>
      <c r="AH7" s="136">
        <f t="shared" ref="AH7:AH22" si="7">SUM(AF7:AG7)</f>
        <v>10245.151065638453</v>
      </c>
      <c r="AJ7" s="134" t="s">
        <v>30</v>
      </c>
      <c r="AK7" s="135">
        <f>[2]PROCESS!G10</f>
        <v>1001.2529735260264</v>
      </c>
      <c r="AL7" s="135">
        <f>[2]PROCESS!I10</f>
        <v>992.69524328744717</v>
      </c>
      <c r="AM7" s="136">
        <f t="shared" ref="AM7:AM22" si="8">SUM(AK7:AL7)</f>
        <v>1993.9482168134737</v>
      </c>
    </row>
    <row r="8" spans="1:39" x14ac:dyDescent="0.2">
      <c r="A8" s="134" t="s">
        <v>31</v>
      </c>
      <c r="B8" s="135">
        <f t="shared" si="0"/>
        <v>33732.095784418358</v>
      </c>
      <c r="C8" s="135">
        <f t="shared" si="0"/>
        <v>31876.360239678757</v>
      </c>
      <c r="D8" s="136">
        <f t="shared" si="1"/>
        <v>65608.456024097119</v>
      </c>
      <c r="F8" s="134" t="s">
        <v>31</v>
      </c>
      <c r="G8" s="135">
        <f>[2]PROCESS!L4</f>
        <v>6235.072394165777</v>
      </c>
      <c r="H8" s="135">
        <f>[2]PROCESS!N4</f>
        <v>5990.6757435060863</v>
      </c>
      <c r="I8" s="136">
        <f t="shared" si="2"/>
        <v>12225.748137671864</v>
      </c>
      <c r="K8" s="134" t="s">
        <v>31</v>
      </c>
      <c r="L8" s="135">
        <f>[2]PROCESS!L5</f>
        <v>9308.9208466737819</v>
      </c>
      <c r="M8" s="135">
        <f>[2]PROCESS!N5</f>
        <v>8965.2981553519894</v>
      </c>
      <c r="N8" s="136">
        <f t="shared" si="3"/>
        <v>18274.219002025769</v>
      </c>
      <c r="P8" s="134" t="s">
        <v>31</v>
      </c>
      <c r="Q8" s="135">
        <f>[2]PROCESS!L6</f>
        <v>5789.6702241195308</v>
      </c>
      <c r="R8" s="135">
        <f>[2]PROCESS!N6</f>
        <v>5228.9517819048815</v>
      </c>
      <c r="S8" s="136">
        <f t="shared" si="4"/>
        <v>11018.622006024412</v>
      </c>
      <c r="U8" s="134" t="s">
        <v>31</v>
      </c>
      <c r="V8" s="135">
        <f>[2]PROCESS!L7</f>
        <v>1505.8248843827819</v>
      </c>
      <c r="W8" s="135">
        <f>[2]PROCESS!N7</f>
        <v>1403.2145815033255</v>
      </c>
      <c r="X8" s="136">
        <f t="shared" si="5"/>
        <v>2909.0394658861073</v>
      </c>
      <c r="Z8" s="134" t="s">
        <v>31</v>
      </c>
      <c r="AA8" s="135">
        <f>[2]PROCESS!L8</f>
        <v>2046.8069192458199</v>
      </c>
      <c r="AB8" s="135">
        <f>[2]PROCESS!N8</f>
        <v>1931.9518132764463</v>
      </c>
      <c r="AC8" s="136">
        <f t="shared" si="6"/>
        <v>3978.7587325222662</v>
      </c>
      <c r="AE8" s="134" t="s">
        <v>31</v>
      </c>
      <c r="AF8" s="135">
        <f>[2]PROCESS!L9</f>
        <v>7386.8097652081105</v>
      </c>
      <c r="AG8" s="135">
        <f>[2]PROCESS!N9</f>
        <v>7027.2289496800104</v>
      </c>
      <c r="AH8" s="136">
        <f t="shared" si="7"/>
        <v>14414.03871488812</v>
      </c>
      <c r="AJ8" s="134" t="s">
        <v>31</v>
      </c>
      <c r="AK8" s="135">
        <f>[2]PROCESS!L10</f>
        <v>1458.9907506225543</v>
      </c>
      <c r="AL8" s="135">
        <f>[2]PROCESS!N10</f>
        <v>1329.0392144560171</v>
      </c>
      <c r="AM8" s="136">
        <f t="shared" si="8"/>
        <v>2788.0299650785714</v>
      </c>
    </row>
    <row r="9" spans="1:39" x14ac:dyDescent="0.2">
      <c r="A9" s="134" t="s">
        <v>32</v>
      </c>
      <c r="B9" s="135">
        <f t="shared" si="0"/>
        <v>35662.924179121212</v>
      </c>
      <c r="C9" s="135">
        <f t="shared" si="0"/>
        <v>33489.998088981789</v>
      </c>
      <c r="D9" s="136">
        <f t="shared" si="1"/>
        <v>69152.922268102993</v>
      </c>
      <c r="F9" s="134" t="s">
        <v>32</v>
      </c>
      <c r="G9" s="135">
        <f>[2]PROCESS!B15</f>
        <v>6119.0648010543136</v>
      </c>
      <c r="H9" s="135">
        <f>[2]PROCESS!D15</f>
        <v>5608.6598984771572</v>
      </c>
      <c r="I9" s="136">
        <f t="shared" si="2"/>
        <v>11727.724699531471</v>
      </c>
      <c r="K9" s="134" t="s">
        <v>32</v>
      </c>
      <c r="L9" s="135">
        <f>[2]PROCESS!B16</f>
        <v>9526.0897849311605</v>
      </c>
      <c r="M9" s="135">
        <f>[2]PROCESS!D16</f>
        <v>8902.8727978501047</v>
      </c>
      <c r="N9" s="136">
        <f t="shared" si="3"/>
        <v>18428.962582781263</v>
      </c>
      <c r="P9" s="134" t="s">
        <v>32</v>
      </c>
      <c r="Q9" s="135">
        <f>[2]PROCESS!B17</f>
        <v>6423.6200824383814</v>
      </c>
      <c r="R9" s="135">
        <f>[2]PROCESS!D17</f>
        <v>6081.5469095252311</v>
      </c>
      <c r="S9" s="136">
        <f t="shared" si="4"/>
        <v>12505.166991963612</v>
      </c>
      <c r="U9" s="134" t="s">
        <v>32</v>
      </c>
      <c r="V9" s="135">
        <f>[2]PROCESS!B18</f>
        <v>1720.4877043434371</v>
      </c>
      <c r="W9" s="135">
        <f>[2]PROCESS!D18</f>
        <v>1572.6242460435951</v>
      </c>
      <c r="X9" s="136">
        <f t="shared" si="5"/>
        <v>3293.1119503870323</v>
      </c>
      <c r="Z9" s="134" t="s">
        <v>32</v>
      </c>
      <c r="AA9" s="135">
        <f>[2]PROCESS!B19</f>
        <v>2197.7907354961726</v>
      </c>
      <c r="AB9" s="135">
        <f>[2]PROCESS!D19</f>
        <v>2101.4978799641685</v>
      </c>
      <c r="AC9" s="136">
        <f t="shared" si="6"/>
        <v>4299.2886154603411</v>
      </c>
      <c r="AE9" s="134" t="s">
        <v>32</v>
      </c>
      <c r="AF9" s="135">
        <f>[2]PROCESS!B20</f>
        <v>8074.20985334941</v>
      </c>
      <c r="AG9" s="135">
        <f>[2]PROCESS!D20</f>
        <v>7804.1353239773071</v>
      </c>
      <c r="AH9" s="136">
        <f t="shared" si="7"/>
        <v>15878.345177326717</v>
      </c>
      <c r="AJ9" s="134" t="s">
        <v>32</v>
      </c>
      <c r="AK9" s="135">
        <f>[2]PROCESS!B21</f>
        <v>1601.6612175083419</v>
      </c>
      <c r="AL9" s="135">
        <f>[2]PROCESS!D21</f>
        <v>1418.6610331442221</v>
      </c>
      <c r="AM9" s="136">
        <f t="shared" si="8"/>
        <v>3020.322250652564</v>
      </c>
    </row>
    <row r="10" spans="1:39" x14ac:dyDescent="0.2">
      <c r="A10" s="134" t="s">
        <v>33</v>
      </c>
      <c r="B10" s="135">
        <f t="shared" si="0"/>
        <v>35650.799023870299</v>
      </c>
      <c r="C10" s="135">
        <f t="shared" si="0"/>
        <v>35105.623283769157</v>
      </c>
      <c r="D10" s="136">
        <f>SUM(B10:C10)</f>
        <v>70756.422307639456</v>
      </c>
      <c r="F10" s="134" t="s">
        <v>33</v>
      </c>
      <c r="G10" s="135">
        <f>[2]PROCESS!G15</f>
        <v>6142.5889876861802</v>
      </c>
      <c r="H10" s="135">
        <f>[2]PROCESS!I15</f>
        <v>5927.5188571754115</v>
      </c>
      <c r="I10" s="136">
        <f t="shared" si="2"/>
        <v>12070.107844861592</v>
      </c>
      <c r="K10" s="134" t="s">
        <v>33</v>
      </c>
      <c r="L10" s="135">
        <f>[2]PROCESS!G16</f>
        <v>9122.8821631931787</v>
      </c>
      <c r="M10" s="135">
        <f>[2]PROCESS!I16</f>
        <v>9293.4565031618531</v>
      </c>
      <c r="N10" s="136">
        <f t="shared" si="3"/>
        <v>18416.338666355034</v>
      </c>
      <c r="P10" s="134" t="s">
        <v>33</v>
      </c>
      <c r="Q10" s="135">
        <f>[2]PROCESS!G17</f>
        <v>6554.0732097276377</v>
      </c>
      <c r="R10" s="135">
        <f>[2]PROCESS!I17</f>
        <v>6469.7368256138552</v>
      </c>
      <c r="S10" s="136">
        <f t="shared" si="4"/>
        <v>13023.810035341492</v>
      </c>
      <c r="U10" s="134" t="s">
        <v>33</v>
      </c>
      <c r="V10" s="135">
        <f>[2]PROCESS!G18</f>
        <v>1685.5243892176939</v>
      </c>
      <c r="W10" s="135">
        <f>[2]PROCESS!I18</f>
        <v>1568.8439013274085</v>
      </c>
      <c r="X10" s="136">
        <f t="shared" si="5"/>
        <v>3254.3682905451024</v>
      </c>
      <c r="Z10" s="134" t="s">
        <v>33</v>
      </c>
      <c r="AA10" s="135">
        <f>[2]PROCESS!G19</f>
        <v>2189.9773638888109</v>
      </c>
      <c r="AB10" s="135">
        <f>[2]PROCESS!I19</f>
        <v>2108.0716971457869</v>
      </c>
      <c r="AC10" s="136">
        <f t="shared" si="6"/>
        <v>4298.0490610345978</v>
      </c>
      <c r="AE10" s="134" t="s">
        <v>33</v>
      </c>
      <c r="AF10" s="135">
        <f>[2]PROCESS!G20</f>
        <v>8313.761745813581</v>
      </c>
      <c r="AG10" s="135">
        <f>[2]PROCESS!I20</f>
        <v>8152.2072865037317</v>
      </c>
      <c r="AH10" s="136">
        <f t="shared" si="7"/>
        <v>16465.969032317313</v>
      </c>
      <c r="AJ10" s="134" t="s">
        <v>33</v>
      </c>
      <c r="AK10" s="135">
        <f>[2]PROCESS!G21</f>
        <v>1641.9911643432163</v>
      </c>
      <c r="AL10" s="135">
        <f>[2]PROCESS!I21</f>
        <v>1585.7882128411097</v>
      </c>
      <c r="AM10" s="136">
        <f t="shared" si="8"/>
        <v>3227.7793771843262</v>
      </c>
    </row>
    <row r="11" spans="1:39" x14ac:dyDescent="0.2">
      <c r="A11" s="134" t="s">
        <v>34</v>
      </c>
      <c r="B11" s="135">
        <f t="shared" si="0"/>
        <v>38255.054110573779</v>
      </c>
      <c r="C11" s="135">
        <f t="shared" si="0"/>
        <v>41258.081850792572</v>
      </c>
      <c r="D11" s="136">
        <f t="shared" si="1"/>
        <v>79513.135961366352</v>
      </c>
      <c r="F11" s="134" t="s">
        <v>34</v>
      </c>
      <c r="G11" s="135">
        <f>[2]PROCESS!L15</f>
        <v>6401.401516141681</v>
      </c>
      <c r="H11" s="135">
        <f>[2]PROCESS!N15</f>
        <v>6744.453560521596</v>
      </c>
      <c r="I11" s="136">
        <f t="shared" si="2"/>
        <v>13145.855076663276</v>
      </c>
      <c r="K11" s="134" t="s">
        <v>34</v>
      </c>
      <c r="L11" s="135">
        <f>[2]PROCESS!L16</f>
        <v>9633.0763298915172</v>
      </c>
      <c r="M11" s="135">
        <f>[2]PROCESS!N16</f>
        <v>12448.052523147026</v>
      </c>
      <c r="N11" s="136">
        <f t="shared" si="3"/>
        <v>22081.128853038543</v>
      </c>
      <c r="P11" s="134" t="s">
        <v>34</v>
      </c>
      <c r="Q11" s="135">
        <f>[2]PROCESS!L17</f>
        <v>6779.0901842896355</v>
      </c>
      <c r="R11" s="135">
        <f>[2]PROCESS!N17</f>
        <v>7134.032478549615</v>
      </c>
      <c r="S11" s="136">
        <f t="shared" si="4"/>
        <v>13913.122662839251</v>
      </c>
      <c r="U11" s="134" t="s">
        <v>34</v>
      </c>
      <c r="V11" s="135">
        <f>[2]PROCESS!L18</f>
        <v>1843.739903280617</v>
      </c>
      <c r="W11" s="135">
        <f>[2]PROCESS!N18</f>
        <v>1776.0442096078336</v>
      </c>
      <c r="X11" s="136">
        <f t="shared" si="5"/>
        <v>3619.7841128884506</v>
      </c>
      <c r="Z11" s="134" t="s">
        <v>34</v>
      </c>
      <c r="AA11" s="135">
        <f>[2]PROCESS!L19</f>
        <v>2205.1991896484119</v>
      </c>
      <c r="AB11" s="135">
        <f>[2]PROCESS!N19</f>
        <v>2372.1715303698675</v>
      </c>
      <c r="AC11" s="136">
        <f t="shared" si="6"/>
        <v>4577.3707200182798</v>
      </c>
      <c r="AE11" s="134" t="s">
        <v>34</v>
      </c>
      <c r="AF11" s="135">
        <f>[2]PROCESS!L20</f>
        <v>9693.9938570121558</v>
      </c>
      <c r="AG11" s="135">
        <f>[2]PROCESS!N20</f>
        <v>8875.3786659556936</v>
      </c>
      <c r="AH11" s="136">
        <f t="shared" si="7"/>
        <v>18569.372522967849</v>
      </c>
      <c r="AJ11" s="134" t="s">
        <v>34</v>
      </c>
      <c r="AK11" s="135">
        <f>[2]PROCESS!L21</f>
        <v>1698.5531303097634</v>
      </c>
      <c r="AL11" s="135">
        <f>[2]PROCESS!N21</f>
        <v>1907.9488826409424</v>
      </c>
      <c r="AM11" s="136">
        <f t="shared" si="8"/>
        <v>3606.5020129507056</v>
      </c>
    </row>
    <row r="12" spans="1:39" x14ac:dyDescent="0.2">
      <c r="A12" s="134" t="s">
        <v>35</v>
      </c>
      <c r="B12" s="135">
        <f t="shared" si="0"/>
        <v>42186.010074432277</v>
      </c>
      <c r="C12" s="135">
        <f t="shared" si="0"/>
        <v>44385.566192042534</v>
      </c>
      <c r="D12" s="136">
        <f t="shared" si="1"/>
        <v>86571.576266474818</v>
      </c>
      <c r="F12" s="134" t="s">
        <v>35</v>
      </c>
      <c r="G12" s="135">
        <f>[2]PROCESS!B26</f>
        <v>7623.1472052339641</v>
      </c>
      <c r="H12" s="135">
        <f>[2]PROCESS!D26</f>
        <v>7945.1006398413911</v>
      </c>
      <c r="I12" s="136">
        <f t="shared" si="2"/>
        <v>15568.247845075355</v>
      </c>
      <c r="K12" s="134" t="s">
        <v>35</v>
      </c>
      <c r="L12" s="135">
        <f>[2]PROCESS!B27</f>
        <v>10185.683236144692</v>
      </c>
      <c r="M12" s="135">
        <f>[2]PROCESS!D27</f>
        <v>11401.734803766954</v>
      </c>
      <c r="N12" s="136">
        <f t="shared" si="3"/>
        <v>21587.418039911645</v>
      </c>
      <c r="P12" s="134" t="s">
        <v>35</v>
      </c>
      <c r="Q12" s="135">
        <f>[2]PROCESS!B28</f>
        <v>7545.9093775186084</v>
      </c>
      <c r="R12" s="135">
        <f>[2]PROCESS!D28</f>
        <v>8148.7186049655293</v>
      </c>
      <c r="S12" s="136">
        <f t="shared" si="4"/>
        <v>15694.627982484137</v>
      </c>
      <c r="U12" s="134" t="s">
        <v>35</v>
      </c>
      <c r="V12" s="135">
        <f>[2]PROCESS!B29</f>
        <v>2002.3842744038307</v>
      </c>
      <c r="W12" s="135">
        <f>[2]PROCESS!D29</f>
        <v>1943.7547875456225</v>
      </c>
      <c r="X12" s="136">
        <f t="shared" si="5"/>
        <v>3946.1390619494532</v>
      </c>
      <c r="Z12" s="134" t="s">
        <v>35</v>
      </c>
      <c r="AA12" s="135">
        <f>[2]PROCESS!B30</f>
        <v>2648.6400227563645</v>
      </c>
      <c r="AB12" s="135">
        <f>[2]PROCESS!D30</f>
        <v>2703.6429730095074</v>
      </c>
      <c r="AC12" s="136">
        <f t="shared" si="6"/>
        <v>5352.2829957658723</v>
      </c>
      <c r="AE12" s="134" t="s">
        <v>35</v>
      </c>
      <c r="AF12" s="135">
        <f>[2]PROCESS!B31</f>
        <v>10100.62385625563</v>
      </c>
      <c r="AG12" s="135">
        <f>[2]PROCESS!D31</f>
        <v>10192.692245302573</v>
      </c>
      <c r="AH12" s="136">
        <f t="shared" si="7"/>
        <v>20293.316101558201</v>
      </c>
      <c r="AJ12" s="134" t="s">
        <v>35</v>
      </c>
      <c r="AK12" s="135">
        <f>[2]PROCESS!B32</f>
        <v>2079.6221021191864</v>
      </c>
      <c r="AL12" s="135">
        <f>[2]PROCESS!D32</f>
        <v>2049.9221376109581</v>
      </c>
      <c r="AM12" s="136">
        <f t="shared" si="8"/>
        <v>4129.5442397301449</v>
      </c>
    </row>
    <row r="13" spans="1:39" x14ac:dyDescent="0.2">
      <c r="A13" s="134" t="s">
        <v>36</v>
      </c>
      <c r="B13" s="135">
        <f t="shared" si="0"/>
        <v>39183.379297144173</v>
      </c>
      <c r="C13" s="135">
        <f t="shared" si="0"/>
        <v>43344.839981543431</v>
      </c>
      <c r="D13" s="136">
        <f t="shared" si="1"/>
        <v>82528.219278687611</v>
      </c>
      <c r="F13" s="134" t="s">
        <v>36</v>
      </c>
      <c r="G13" s="135">
        <f>[2]PROCESS!G26</f>
        <v>7141.8575913023506</v>
      </c>
      <c r="H13" s="135">
        <f>[2]PROCESS!I26</f>
        <v>8059.7391856038757</v>
      </c>
      <c r="I13" s="136">
        <f t="shared" si="2"/>
        <v>15201.596776906226</v>
      </c>
      <c r="K13" s="134" t="s">
        <v>36</v>
      </c>
      <c r="L13" s="135">
        <f>[2]PROCESS!G27</f>
        <v>9676.5560064313613</v>
      </c>
      <c r="M13" s="135">
        <f>[2]PROCESS!I27</f>
        <v>10906.249855808052</v>
      </c>
      <c r="N13" s="136">
        <f t="shared" si="3"/>
        <v>20582.805862239413</v>
      </c>
      <c r="P13" s="134" t="s">
        <v>36</v>
      </c>
      <c r="Q13" s="135">
        <f>[2]PROCESS!G28</f>
        <v>6975.3588546053134</v>
      </c>
      <c r="R13" s="135">
        <f>[2]PROCESS!I28</f>
        <v>7808.0270158034373</v>
      </c>
      <c r="S13" s="136">
        <f t="shared" si="4"/>
        <v>14783.385870408751</v>
      </c>
      <c r="U13" s="134" t="s">
        <v>36</v>
      </c>
      <c r="V13" s="135">
        <f>[2]PROCESS!G29</f>
        <v>1905.9826200137816</v>
      </c>
      <c r="W13" s="135">
        <f>[2]PROCESS!I29</f>
        <v>1849.5279963086862</v>
      </c>
      <c r="X13" s="136">
        <f t="shared" si="5"/>
        <v>3755.5106163224677</v>
      </c>
      <c r="Z13" s="134" t="s">
        <v>36</v>
      </c>
      <c r="AA13" s="135">
        <f>[2]PROCESS!G30</f>
        <v>2415.2728734400121</v>
      </c>
      <c r="AB13" s="135">
        <f>[2]PROCESS!I30</f>
        <v>2575.1669858115124</v>
      </c>
      <c r="AC13" s="136">
        <f t="shared" si="6"/>
        <v>4990.4398592515245</v>
      </c>
      <c r="AE13" s="134" t="s">
        <v>36</v>
      </c>
      <c r="AF13" s="135">
        <f>[2]PROCESS!G31</f>
        <v>9191.7508613429291</v>
      </c>
      <c r="AG13" s="135">
        <f>[2]PROCESS!I31</f>
        <v>10255.304418041296</v>
      </c>
      <c r="AH13" s="136">
        <f t="shared" si="7"/>
        <v>19447.055279384225</v>
      </c>
      <c r="AJ13" s="134" t="s">
        <v>36</v>
      </c>
      <c r="AK13" s="135">
        <f>[2]PROCESS!G32</f>
        <v>1876.600490008422</v>
      </c>
      <c r="AL13" s="135">
        <f>[2]PROCESS!I32</f>
        <v>1890.8245241665704</v>
      </c>
      <c r="AM13" s="136">
        <f t="shared" si="8"/>
        <v>3767.4250141749926</v>
      </c>
    </row>
    <row r="14" spans="1:39" x14ac:dyDescent="0.2">
      <c r="A14" s="134" t="s">
        <v>37</v>
      </c>
      <c r="B14" s="135">
        <f t="shared" si="0"/>
        <v>44445.837825676099</v>
      </c>
      <c r="C14" s="135">
        <f t="shared" si="0"/>
        <v>49651.95236848465</v>
      </c>
      <c r="D14" s="136">
        <f t="shared" si="1"/>
        <v>94097.790194160742</v>
      </c>
      <c r="F14" s="134" t="s">
        <v>37</v>
      </c>
      <c r="G14" s="135">
        <f>[2]PROCESS!L26</f>
        <v>8103.1258605948788</v>
      </c>
      <c r="H14" s="135">
        <f>[2]PROCESS!N26</f>
        <v>9052.3697333440741</v>
      </c>
      <c r="I14" s="136">
        <f t="shared" si="2"/>
        <v>17155.495593938955</v>
      </c>
      <c r="K14" s="134" t="s">
        <v>37</v>
      </c>
      <c r="L14" s="135">
        <f>[2]PROCESS!L27</f>
        <v>11145.196598119066</v>
      </c>
      <c r="M14" s="135">
        <f>[2]PROCESS!N27</f>
        <v>12843.843228872956</v>
      </c>
      <c r="N14" s="136">
        <f t="shared" si="3"/>
        <v>23989.039826992022</v>
      </c>
      <c r="P14" s="134" t="s">
        <v>37</v>
      </c>
      <c r="Q14" s="135">
        <f>[2]PROCESS!L28</f>
        <v>7776.8660396886107</v>
      </c>
      <c r="R14" s="135">
        <f>[2]PROCESS!N28</f>
        <v>8894.1397123982915</v>
      </c>
      <c r="S14" s="136">
        <f t="shared" si="4"/>
        <v>16671.005752086901</v>
      </c>
      <c r="U14" s="134" t="s">
        <v>37</v>
      </c>
      <c r="V14" s="135">
        <f>[2]PROCESS!L29</f>
        <v>2119.667911623093</v>
      </c>
      <c r="W14" s="135">
        <f>[2]PROCESS!N29</f>
        <v>2082.1626319181505</v>
      </c>
      <c r="X14" s="136">
        <f t="shared" si="5"/>
        <v>4201.830543541244</v>
      </c>
      <c r="Z14" s="134" t="s">
        <v>37</v>
      </c>
      <c r="AA14" s="135">
        <f>[2]PROCESS!L30</f>
        <v>2768.1736039238626</v>
      </c>
      <c r="AB14" s="135">
        <f>[2]PROCESS!N30</f>
        <v>2803.795657778136</v>
      </c>
      <c r="AC14" s="136">
        <f t="shared" si="6"/>
        <v>5571.9692617019991</v>
      </c>
      <c r="AE14" s="134" t="s">
        <v>37</v>
      </c>
      <c r="AF14" s="135">
        <f>[2]PROCESS!L31</f>
        <v>10511.809476668317</v>
      </c>
      <c r="AG14" s="135">
        <f>[2]PROCESS!N31</f>
        <v>11893.455268669943</v>
      </c>
      <c r="AH14" s="136">
        <f t="shared" si="7"/>
        <v>22405.26474533826</v>
      </c>
      <c r="AJ14" s="134" t="s">
        <v>37</v>
      </c>
      <c r="AK14" s="135">
        <f>[2]PROCESS!L32</f>
        <v>2020.9983350582729</v>
      </c>
      <c r="AL14" s="135">
        <f>[2]PROCESS!N32</f>
        <v>2082.1861355031015</v>
      </c>
      <c r="AM14" s="136">
        <f t="shared" si="8"/>
        <v>4103.1844705613748</v>
      </c>
    </row>
    <row r="15" spans="1:39" x14ac:dyDescent="0.2">
      <c r="A15" s="134" t="s">
        <v>38</v>
      </c>
      <c r="B15" s="135">
        <f t="shared" si="0"/>
        <v>49126.411716809838</v>
      </c>
      <c r="C15" s="135">
        <f t="shared" si="0"/>
        <v>55996.022144438888</v>
      </c>
      <c r="D15" s="136">
        <f t="shared" si="1"/>
        <v>105122.43386124872</v>
      </c>
      <c r="F15" s="134" t="s">
        <v>38</v>
      </c>
      <c r="G15" s="135">
        <f>[2]PROCESS!B37</f>
        <v>8579.2086471522216</v>
      </c>
      <c r="H15" s="135">
        <f>[2]PROCESS!D37</f>
        <v>9755.0637902707331</v>
      </c>
      <c r="I15" s="136">
        <f t="shared" si="2"/>
        <v>18334.272437422955</v>
      </c>
      <c r="K15" s="134" t="s">
        <v>38</v>
      </c>
      <c r="L15" s="135">
        <f>[2]PROCESS!B38</f>
        <v>12932.093229654358</v>
      </c>
      <c r="M15" s="135">
        <f>[2]PROCESS!D38</f>
        <v>14685.374205300379</v>
      </c>
      <c r="N15" s="136">
        <f t="shared" si="3"/>
        <v>27617.467434954735</v>
      </c>
      <c r="P15" s="134" t="s">
        <v>38</v>
      </c>
      <c r="Q15" s="135">
        <f>[2]PROCESS!B39</f>
        <v>8312.1360582990674</v>
      </c>
      <c r="R15" s="135">
        <f>[2]PROCESS!D39</f>
        <v>9896.4703907421954</v>
      </c>
      <c r="S15" s="136">
        <f t="shared" si="4"/>
        <v>18208.606449041261</v>
      </c>
      <c r="U15" s="134" t="s">
        <v>38</v>
      </c>
      <c r="V15" s="135">
        <f>[2]PROCESS!B40</f>
        <v>2246.2000569962952</v>
      </c>
      <c r="W15" s="135">
        <f>[2]PROCESS!D40</f>
        <v>2223.668583470248</v>
      </c>
      <c r="X15" s="136">
        <f t="shared" si="5"/>
        <v>4469.8686404665432</v>
      </c>
      <c r="Z15" s="134" t="s">
        <v>38</v>
      </c>
      <c r="AA15" s="135">
        <f>[2]PROCESS!B41</f>
        <v>2954.7396490656679</v>
      </c>
      <c r="AB15" s="135">
        <f>[2]PROCESS!D41</f>
        <v>3066.1332595185372</v>
      </c>
      <c r="AC15" s="136">
        <f t="shared" si="6"/>
        <v>6020.8729085842051</v>
      </c>
      <c r="AE15" s="134" t="s">
        <v>38</v>
      </c>
      <c r="AF15" s="135">
        <f>[2]PROCESS!B42</f>
        <v>11897.685217603714</v>
      </c>
      <c r="AG15" s="135">
        <f>[2]PROCESS!D42</f>
        <v>14110.785413243802</v>
      </c>
      <c r="AH15" s="136">
        <f t="shared" si="7"/>
        <v>26008.470630847514</v>
      </c>
      <c r="AJ15" s="134" t="s">
        <v>38</v>
      </c>
      <c r="AK15" s="135">
        <f>[2]PROCESS!B43</f>
        <v>2204.3488580385133</v>
      </c>
      <c r="AL15" s="135">
        <f>[2]PROCESS!D43</f>
        <v>2258.5265018929922</v>
      </c>
      <c r="AM15" s="136">
        <f t="shared" si="8"/>
        <v>4462.875359931506</v>
      </c>
    </row>
    <row r="16" spans="1:39" x14ac:dyDescent="0.2">
      <c r="A16" s="134" t="s">
        <v>39</v>
      </c>
      <c r="B16" s="135">
        <f t="shared" si="0"/>
        <v>46926.121830115495</v>
      </c>
      <c r="C16" s="135">
        <f t="shared" si="0"/>
        <v>54109.668157457039</v>
      </c>
      <c r="D16" s="136">
        <f t="shared" si="1"/>
        <v>101035.78998757253</v>
      </c>
      <c r="F16" s="134" t="s">
        <v>39</v>
      </c>
      <c r="G16" s="135">
        <f>[2]PROCESS!G37</f>
        <v>8005.2192814218133</v>
      </c>
      <c r="H16" s="135">
        <f>[2]PROCESS!I37</f>
        <v>9117.3653668453153</v>
      </c>
      <c r="I16" s="136">
        <f t="shared" si="2"/>
        <v>17122.58464826713</v>
      </c>
      <c r="K16" s="134" t="s">
        <v>39</v>
      </c>
      <c r="L16" s="135">
        <f>[2]PROCESS!G38</f>
        <v>11826.616246856753</v>
      </c>
      <c r="M16" s="135">
        <f>[2]PROCESS!I38</f>
        <v>13764.827647384956</v>
      </c>
      <c r="N16" s="136">
        <f t="shared" si="3"/>
        <v>25591.443894241711</v>
      </c>
      <c r="P16" s="134" t="s">
        <v>39</v>
      </c>
      <c r="Q16" s="135">
        <f>[2]PROCESS!G39</f>
        <v>8189.4189788177127</v>
      </c>
      <c r="R16" s="135">
        <f>[2]PROCESS!I39</f>
        <v>9941.3198299759752</v>
      </c>
      <c r="S16" s="136">
        <f t="shared" si="4"/>
        <v>18130.738808793689</v>
      </c>
      <c r="U16" s="134" t="s">
        <v>39</v>
      </c>
      <c r="V16" s="135">
        <f>[2]PROCESS!G40</f>
        <v>2146.6732301922175</v>
      </c>
      <c r="W16" s="135">
        <f>[2]PROCESS!I40</f>
        <v>2187.5691739050085</v>
      </c>
      <c r="X16" s="136">
        <f t="shared" si="5"/>
        <v>4334.2424040972255</v>
      </c>
      <c r="Z16" s="134" t="s">
        <v>39</v>
      </c>
      <c r="AA16" s="135">
        <f>[2]PROCESS!G41</f>
        <v>2765.9824830584325</v>
      </c>
      <c r="AB16" s="135">
        <f>[2]PROCESS!I41</f>
        <v>2955.662317501386</v>
      </c>
      <c r="AC16" s="136">
        <f t="shared" si="6"/>
        <v>5721.6448005598186</v>
      </c>
      <c r="AE16" s="134" t="s">
        <v>39</v>
      </c>
      <c r="AF16" s="135">
        <f>[2]PROCESS!G42</f>
        <v>11831.594617056642</v>
      </c>
      <c r="AG16" s="135">
        <f>[2]PROCESS!I42</f>
        <v>13737.894511180928</v>
      </c>
      <c r="AH16" s="136">
        <f t="shared" si="7"/>
        <v>25569.489128237568</v>
      </c>
      <c r="AJ16" s="134" t="s">
        <v>39</v>
      </c>
      <c r="AK16" s="135">
        <f>[2]PROCESS!G43</f>
        <v>2160.6169927119295</v>
      </c>
      <c r="AL16" s="135">
        <f>[2]PROCESS!I43</f>
        <v>2405.0293106634631</v>
      </c>
      <c r="AM16" s="136">
        <f t="shared" si="8"/>
        <v>4565.6463033753926</v>
      </c>
    </row>
    <row r="17" spans="1:39" x14ac:dyDescent="0.2">
      <c r="A17" s="134" t="s">
        <v>40</v>
      </c>
      <c r="B17" s="135">
        <f t="shared" si="0"/>
        <v>45684.006019612993</v>
      </c>
      <c r="C17" s="135">
        <f t="shared" si="0"/>
        <v>53103.317985801172</v>
      </c>
      <c r="D17" s="136">
        <f t="shared" si="1"/>
        <v>98787.324005414164</v>
      </c>
      <c r="F17" s="134" t="s">
        <v>40</v>
      </c>
      <c r="G17" s="135">
        <f>[2]PROCESS!L37</f>
        <v>7931.147294457578</v>
      </c>
      <c r="H17" s="135">
        <f>[2]PROCESS!N37</f>
        <v>9369.656384761689</v>
      </c>
      <c r="I17" s="136">
        <f t="shared" si="2"/>
        <v>17300.803679219265</v>
      </c>
      <c r="K17" s="134" t="s">
        <v>40</v>
      </c>
      <c r="L17" s="135">
        <f>[2]PROCESS!L38</f>
        <v>10828.909683915594</v>
      </c>
      <c r="M17" s="135">
        <f>[2]PROCESS!N38</f>
        <v>12356.964521778431</v>
      </c>
      <c r="N17" s="136">
        <f t="shared" si="3"/>
        <v>23185.874205694025</v>
      </c>
      <c r="P17" s="134" t="s">
        <v>40</v>
      </c>
      <c r="Q17" s="135">
        <f>[2]PROCESS!L39</f>
        <v>8169.7517511601436</v>
      </c>
      <c r="R17" s="135">
        <f>[2]PROCESS!N39</f>
        <v>10174.23541042879</v>
      </c>
      <c r="S17" s="136">
        <f t="shared" si="4"/>
        <v>18343.987161588935</v>
      </c>
      <c r="U17" s="134" t="s">
        <v>40</v>
      </c>
      <c r="V17" s="135">
        <f>[2]PROCESS!L40</f>
        <v>2164.2296427633305</v>
      </c>
      <c r="W17" s="135">
        <f>[2]PROCESS!N40</f>
        <v>2320.9645782724142</v>
      </c>
      <c r="X17" s="136">
        <f t="shared" si="5"/>
        <v>4485.1942210357447</v>
      </c>
      <c r="Z17" s="134" t="s">
        <v>40</v>
      </c>
      <c r="AA17" s="135">
        <f>[2]PROCESS!L41</f>
        <v>2634.5227431923649</v>
      </c>
      <c r="AB17" s="135">
        <f>[2]PROCESS!N41</f>
        <v>2799.750353087396</v>
      </c>
      <c r="AC17" s="136">
        <f t="shared" si="6"/>
        <v>5434.2730962797614</v>
      </c>
      <c r="AE17" s="134" t="s">
        <v>40</v>
      </c>
      <c r="AF17" s="135">
        <f>[2]PROCESS!L42</f>
        <v>11610.782965589704</v>
      </c>
      <c r="AG17" s="135">
        <f>[2]PROCESS!N42</f>
        <v>13615.661770521439</v>
      </c>
      <c r="AH17" s="136">
        <f t="shared" si="7"/>
        <v>25226.444736111145</v>
      </c>
      <c r="AJ17" s="134" t="s">
        <v>40</v>
      </c>
      <c r="AK17" s="135">
        <f>[2]PROCESS!L43</f>
        <v>2344.6619385342788</v>
      </c>
      <c r="AL17" s="135">
        <f>[2]PROCESS!N43</f>
        <v>2466.0849669510199</v>
      </c>
      <c r="AM17" s="136">
        <f t="shared" si="8"/>
        <v>4810.7469054852991</v>
      </c>
    </row>
    <row r="18" spans="1:39" x14ac:dyDescent="0.2">
      <c r="A18" s="134" t="s">
        <v>41</v>
      </c>
      <c r="B18" s="135">
        <f t="shared" si="0"/>
        <v>38458.036195329965</v>
      </c>
      <c r="C18" s="135">
        <f t="shared" si="0"/>
        <v>45971.371081768943</v>
      </c>
      <c r="D18" s="136">
        <f t="shared" si="1"/>
        <v>84429.407277098915</v>
      </c>
      <c r="F18" s="134" t="s">
        <v>41</v>
      </c>
      <c r="G18" s="135">
        <f>[2]PROCESS!B48</f>
        <v>7069.0982370378078</v>
      </c>
      <c r="H18" s="135">
        <f>[2]PROCESS!D48</f>
        <v>8656.5479106393159</v>
      </c>
      <c r="I18" s="136">
        <f t="shared" si="2"/>
        <v>15725.646147677124</v>
      </c>
      <c r="K18" s="134" t="s">
        <v>41</v>
      </c>
      <c r="L18" s="135">
        <f>[2]PROCESS!B49</f>
        <v>8297.6457434083932</v>
      </c>
      <c r="M18" s="135">
        <f>[2]PROCESS!D49</f>
        <v>9858.3448695916995</v>
      </c>
      <c r="N18" s="136">
        <f t="shared" si="3"/>
        <v>18155.990613000093</v>
      </c>
      <c r="P18" s="134" t="s">
        <v>41</v>
      </c>
      <c r="Q18" s="135">
        <f>[2]PROCESS!B50</f>
        <v>6908.2170159654688</v>
      </c>
      <c r="R18" s="135">
        <f>[2]PROCESS!D50</f>
        <v>8668.2537251745671</v>
      </c>
      <c r="S18" s="136">
        <f t="shared" si="4"/>
        <v>15576.470741140036</v>
      </c>
      <c r="U18" s="134" t="s">
        <v>41</v>
      </c>
      <c r="V18" s="135">
        <f>[2]PROCESS!B51</f>
        <v>2075.9551198710283</v>
      </c>
      <c r="W18" s="135">
        <f>[2]PROCESS!D51</f>
        <v>2172.5021426551521</v>
      </c>
      <c r="X18" s="136">
        <f t="shared" si="5"/>
        <v>4248.4572625261808</v>
      </c>
      <c r="Z18" s="134" t="s">
        <v>41</v>
      </c>
      <c r="AA18" s="135">
        <f>[2]PROCESS!B52</f>
        <v>2345.0405637318631</v>
      </c>
      <c r="AB18" s="135">
        <f>[2]PROCESS!D52</f>
        <v>2552.9411150507931</v>
      </c>
      <c r="AC18" s="136">
        <f t="shared" si="6"/>
        <v>4897.9816787826567</v>
      </c>
      <c r="AE18" s="134" t="s">
        <v>41</v>
      </c>
      <c r="AF18" s="135">
        <f>[2]PROCESS!B53</f>
        <v>9760.2022986114716</v>
      </c>
      <c r="AG18" s="135">
        <f>[2]PROCESS!D53</f>
        <v>11728.348741597963</v>
      </c>
      <c r="AH18" s="136">
        <f t="shared" si="7"/>
        <v>21488.551040209437</v>
      </c>
      <c r="AJ18" s="134" t="s">
        <v>41</v>
      </c>
      <c r="AK18" s="135">
        <f>[2]PROCESS!B54</f>
        <v>2001.8772167039367</v>
      </c>
      <c r="AL18" s="135">
        <f>[2]PROCESS!D54</f>
        <v>2334.4325770594505</v>
      </c>
      <c r="AM18" s="136">
        <f t="shared" si="8"/>
        <v>4336.3097937633875</v>
      </c>
    </row>
    <row r="19" spans="1:39" x14ac:dyDescent="0.2">
      <c r="A19" s="134" t="s">
        <v>42</v>
      </c>
      <c r="B19" s="135">
        <f t="shared" si="0"/>
        <v>28567.538189582749</v>
      </c>
      <c r="C19" s="135">
        <f t="shared" si="0"/>
        <v>35177.410751343203</v>
      </c>
      <c r="D19" s="136">
        <f t="shared" si="1"/>
        <v>63744.948940925955</v>
      </c>
      <c r="F19" s="134" t="s">
        <v>42</v>
      </c>
      <c r="G19" s="135">
        <f>[2]PROCESS!G48</f>
        <v>5634.6111033323996</v>
      </c>
      <c r="H19" s="135">
        <f>[2]PROCESS!I48</f>
        <v>6862.3454245671892</v>
      </c>
      <c r="I19" s="136">
        <f t="shared" si="2"/>
        <v>12496.956527899589</v>
      </c>
      <c r="K19" s="134" t="s">
        <v>42</v>
      </c>
      <c r="L19" s="135">
        <f>[2]PROCESS!G49</f>
        <v>5884.8467516101937</v>
      </c>
      <c r="M19" s="135">
        <f>[2]PROCESS!I49</f>
        <v>7310.0692213662333</v>
      </c>
      <c r="N19" s="136">
        <f t="shared" si="3"/>
        <v>13194.915972976427</v>
      </c>
      <c r="P19" s="134" t="s">
        <v>42</v>
      </c>
      <c r="Q19" s="135">
        <f>[2]PROCESS!G50</f>
        <v>5281.9149047885749</v>
      </c>
      <c r="R19" s="135">
        <f>[2]PROCESS!I50</f>
        <v>6873.0055149671662</v>
      </c>
      <c r="S19" s="136">
        <f t="shared" si="4"/>
        <v>12154.920419755741</v>
      </c>
      <c r="U19" s="134" t="s">
        <v>42</v>
      </c>
      <c r="V19" s="135">
        <f>[2]PROCESS!G51</f>
        <v>1474.7285424250911</v>
      </c>
      <c r="W19" s="135">
        <f>[2]PROCESS!I51</f>
        <v>1688.3251840691362</v>
      </c>
      <c r="X19" s="136">
        <f t="shared" si="5"/>
        <v>3163.0537264942272</v>
      </c>
      <c r="Z19" s="134" t="s">
        <v>42</v>
      </c>
      <c r="AA19" s="135">
        <f>[2]PROCESS!G52</f>
        <v>1729.8293545225426</v>
      </c>
      <c r="AB19" s="135">
        <f>[2]PROCESS!I52</f>
        <v>1918.0016772322824</v>
      </c>
      <c r="AC19" s="136">
        <f t="shared" si="6"/>
        <v>3647.8310317548248</v>
      </c>
      <c r="AE19" s="134" t="s">
        <v>42</v>
      </c>
      <c r="AF19" s="135">
        <f>[2]PROCESS!G53</f>
        <v>7033.732987958555</v>
      </c>
      <c r="AG19" s="135">
        <f>[2]PROCESS!I53</f>
        <v>8676.4680899451341</v>
      </c>
      <c r="AH19" s="136">
        <f t="shared" si="7"/>
        <v>15710.20107790369</v>
      </c>
      <c r="AJ19" s="134" t="s">
        <v>42</v>
      </c>
      <c r="AK19" s="135">
        <f>[2]PROCESS!G54</f>
        <v>1527.8745449453934</v>
      </c>
      <c r="AL19" s="135">
        <f>[2]PROCESS!I54</f>
        <v>1849.1956391960657</v>
      </c>
      <c r="AM19" s="136">
        <f t="shared" si="8"/>
        <v>3377.0701841414593</v>
      </c>
    </row>
    <row r="20" spans="1:39" x14ac:dyDescent="0.2">
      <c r="A20" s="134" t="s">
        <v>43</v>
      </c>
      <c r="B20" s="135">
        <f t="shared" si="0"/>
        <v>19847.146146095718</v>
      </c>
      <c r="C20" s="135">
        <f t="shared" si="0"/>
        <v>25621.274969751375</v>
      </c>
      <c r="D20" s="136">
        <f t="shared" si="1"/>
        <v>45468.421115847093</v>
      </c>
      <c r="F20" s="134" t="s">
        <v>43</v>
      </c>
      <c r="G20" s="135">
        <f>[2]PROCESS!L48</f>
        <v>3828.3574307304784</v>
      </c>
      <c r="H20" s="135">
        <f>[2]PROCESS!N48</f>
        <v>4998.6129347020023</v>
      </c>
      <c r="I20" s="136">
        <f t="shared" si="2"/>
        <v>8826.9703654324803</v>
      </c>
      <c r="K20" s="134" t="s">
        <v>43</v>
      </c>
      <c r="L20" s="135">
        <f>[2]PROCESS!L49</f>
        <v>3911.0595969773299</v>
      </c>
      <c r="M20" s="135">
        <f>[2]PROCESS!N49</f>
        <v>5260.4100542523711</v>
      </c>
      <c r="N20" s="136">
        <f t="shared" si="3"/>
        <v>9171.4696512297014</v>
      </c>
      <c r="P20" s="134" t="s">
        <v>43</v>
      </c>
      <c r="Q20" s="135">
        <f>[2]PROCESS!L50</f>
        <v>3784.6157682619646</v>
      </c>
      <c r="R20" s="135">
        <f>[2]PROCESS!N50</f>
        <v>5037.6871316498182</v>
      </c>
      <c r="S20" s="136">
        <f t="shared" si="4"/>
        <v>8822.3028999117832</v>
      </c>
      <c r="U20" s="134" t="s">
        <v>43</v>
      </c>
      <c r="V20" s="135">
        <f>[2]PROCESS!L51</f>
        <v>1059.2649370277079</v>
      </c>
      <c r="W20" s="135">
        <f>[2]PROCESS!N51</f>
        <v>1195.7167167557864</v>
      </c>
      <c r="X20" s="136">
        <f t="shared" si="5"/>
        <v>2254.981653783494</v>
      </c>
      <c r="Z20" s="134" t="s">
        <v>43</v>
      </c>
      <c r="AA20" s="135">
        <f>[2]PROCESS!L52</f>
        <v>1226.5598488664987</v>
      </c>
      <c r="AB20" s="135">
        <f>[2]PROCESS!N52</f>
        <v>1461.4212560009366</v>
      </c>
      <c r="AC20" s="136">
        <f t="shared" si="6"/>
        <v>2687.9811048674355</v>
      </c>
      <c r="AE20" s="134" t="s">
        <v>43</v>
      </c>
      <c r="AF20" s="135">
        <f>[2]PROCESS!L53</f>
        <v>4908.9658438287152</v>
      </c>
      <c r="AG20" s="135">
        <f>[2]PROCESS!N53</f>
        <v>6337.8810350884041</v>
      </c>
      <c r="AH20" s="136">
        <f t="shared" si="7"/>
        <v>11246.84687891712</v>
      </c>
      <c r="AJ20" s="134" t="s">
        <v>43</v>
      </c>
      <c r="AK20" s="135">
        <f>[2]PROCESS!L54</f>
        <v>1128.3227204030227</v>
      </c>
      <c r="AL20" s="135">
        <f>[2]PROCESS!N54</f>
        <v>1329.5458413020569</v>
      </c>
      <c r="AM20" s="136">
        <f t="shared" si="8"/>
        <v>2457.8685617050796</v>
      </c>
    </row>
    <row r="21" spans="1:39" x14ac:dyDescent="0.2">
      <c r="A21" s="134" t="s">
        <v>44</v>
      </c>
      <c r="B21" s="135">
        <f t="shared" si="0"/>
        <v>13316.38269750676</v>
      </c>
      <c r="C21" s="135">
        <f t="shared" si="0"/>
        <v>17823.075352073163</v>
      </c>
      <c r="D21" s="136">
        <f t="shared" si="1"/>
        <v>31139.458049579924</v>
      </c>
      <c r="F21" s="134" t="s">
        <v>44</v>
      </c>
      <c r="G21" s="135">
        <f>[2]PROCESS!B59</f>
        <v>2465.1823370381494</v>
      </c>
      <c r="H21" s="135">
        <f>[2]PROCESS!D59</f>
        <v>3261.2726252594962</v>
      </c>
      <c r="I21" s="136">
        <f t="shared" si="2"/>
        <v>5726.4549622976456</v>
      </c>
      <c r="K21" s="134" t="s">
        <v>44</v>
      </c>
      <c r="L21" s="135">
        <f>[2]PROCESS!B60</f>
        <v>2720.5431060378492</v>
      </c>
      <c r="M21" s="135">
        <f>[2]PROCESS!D60</f>
        <v>3530.9525332435619</v>
      </c>
      <c r="N21" s="136">
        <f t="shared" si="3"/>
        <v>6251.4956392814111</v>
      </c>
      <c r="P21" s="134" t="s">
        <v>44</v>
      </c>
      <c r="Q21" s="135">
        <f>[2]PROCESS!B61</f>
        <v>2380.379693601682</v>
      </c>
      <c r="R21" s="135">
        <f>[2]PROCESS!D61</f>
        <v>3329.4123884867868</v>
      </c>
      <c r="S21" s="136">
        <f t="shared" si="4"/>
        <v>5709.7920820884683</v>
      </c>
      <c r="U21" s="134" t="s">
        <v>44</v>
      </c>
      <c r="V21" s="135">
        <f>[2]PROCESS!B62</f>
        <v>816.86572544307603</v>
      </c>
      <c r="W21" s="135">
        <f>[2]PROCESS!D62</f>
        <v>957.07754025697136</v>
      </c>
      <c r="X21" s="136">
        <f t="shared" si="5"/>
        <v>1773.9432657000475</v>
      </c>
      <c r="Z21" s="134" t="s">
        <v>44</v>
      </c>
      <c r="AA21" s="135">
        <f>[2]PROCESS!B63</f>
        <v>846.40372484229499</v>
      </c>
      <c r="AB21" s="135">
        <f>[2]PROCESS!D63</f>
        <v>1092.3167816865848</v>
      </c>
      <c r="AC21" s="136">
        <f t="shared" si="6"/>
        <v>1938.7205065288799</v>
      </c>
      <c r="AE21" s="134" t="s">
        <v>44</v>
      </c>
      <c r="AF21" s="135">
        <f>[2]PROCESS!B64</f>
        <v>3315.9729648543107</v>
      </c>
      <c r="AG21" s="135">
        <f>[2]PROCESS!D64</f>
        <v>4629.7858946305332</v>
      </c>
      <c r="AH21" s="136">
        <f t="shared" si="7"/>
        <v>7945.7588594848439</v>
      </c>
      <c r="AJ21" s="134" t="s">
        <v>44</v>
      </c>
      <c r="AK21" s="135">
        <f>[2]PROCESS!B65</f>
        <v>771.03514568939624</v>
      </c>
      <c r="AL21" s="135">
        <f>[2]PROCESS!D65</f>
        <v>1022.2575885092297</v>
      </c>
      <c r="AM21" s="136">
        <f t="shared" si="8"/>
        <v>1793.292734198626</v>
      </c>
    </row>
    <row r="22" spans="1:39" x14ac:dyDescent="0.2">
      <c r="A22" s="134" t="s">
        <v>45</v>
      </c>
      <c r="B22" s="135">
        <f t="shared" si="0"/>
        <v>7583.5663238396619</v>
      </c>
      <c r="C22" s="135">
        <f t="shared" si="0"/>
        <v>10813.76197521731</v>
      </c>
      <c r="D22" s="136">
        <f t="shared" si="1"/>
        <v>18397.328299056971</v>
      </c>
      <c r="F22" s="134" t="s">
        <v>45</v>
      </c>
      <c r="G22" s="135">
        <f>[2]PROCESS!G59</f>
        <v>1480.287579113924</v>
      </c>
      <c r="H22" s="135">
        <f>[2]PROCESS!I59</f>
        <v>2070.4079896430553</v>
      </c>
      <c r="I22" s="136">
        <f t="shared" si="2"/>
        <v>3550.6955687569794</v>
      </c>
      <c r="K22" s="134" t="s">
        <v>45</v>
      </c>
      <c r="L22" s="135">
        <f>[2]PROCESS!G60</f>
        <v>1494.8860759493671</v>
      </c>
      <c r="M22" s="135">
        <f>[2]PROCESS!I60</f>
        <v>1994.124653227298</v>
      </c>
      <c r="N22" s="136">
        <f t="shared" si="3"/>
        <v>3489.0107291766653</v>
      </c>
      <c r="P22" s="134" t="s">
        <v>45</v>
      </c>
      <c r="Q22" s="135">
        <f>[2]PROCESS!G61</f>
        <v>1396.5895305907172</v>
      </c>
      <c r="R22" s="135">
        <f>[2]PROCESS!I61</f>
        <v>2019.5524320325503</v>
      </c>
      <c r="S22" s="136">
        <f t="shared" si="4"/>
        <v>3416.1419626232673</v>
      </c>
      <c r="U22" s="134" t="s">
        <v>45</v>
      </c>
      <c r="V22" s="135">
        <f>[2]PROCESS!G62</f>
        <v>417.57054324894517</v>
      </c>
      <c r="W22" s="135">
        <f>[2]PROCESS!I62</f>
        <v>642.5844275938598</v>
      </c>
      <c r="X22" s="136">
        <f t="shared" si="5"/>
        <v>1060.1549708428049</v>
      </c>
      <c r="Z22" s="134" t="s">
        <v>45</v>
      </c>
      <c r="AA22" s="135">
        <f>[2]PROCESS!G63</f>
        <v>444.82107067510549</v>
      </c>
      <c r="AB22" s="135">
        <f>[2]PROCESS!I63</f>
        <v>628.89254669872389</v>
      </c>
      <c r="AC22" s="136">
        <f t="shared" si="6"/>
        <v>1073.7136173738295</v>
      </c>
      <c r="AE22" s="134" t="s">
        <v>45</v>
      </c>
      <c r="AF22" s="135">
        <f>[2]PROCESS!G64</f>
        <v>1904.617220464135</v>
      </c>
      <c r="AG22" s="135">
        <f>[2]PROCESS!I64</f>
        <v>2857.6911411133715</v>
      </c>
      <c r="AH22" s="136">
        <f t="shared" si="7"/>
        <v>4762.3083615775067</v>
      </c>
      <c r="AJ22" s="134" t="s">
        <v>45</v>
      </c>
      <c r="AK22" s="135">
        <f>[2]PROCESS!G65</f>
        <v>444.79430379746833</v>
      </c>
      <c r="AL22" s="135">
        <f>[2]PROCESS!I65</f>
        <v>600.50878490845196</v>
      </c>
      <c r="AM22" s="136">
        <f t="shared" si="8"/>
        <v>1045.3030887059203</v>
      </c>
    </row>
    <row r="23" spans="1:39" x14ac:dyDescent="0.2">
      <c r="A23" s="137" t="s">
        <v>26</v>
      </c>
      <c r="B23" s="135">
        <v>8392</v>
      </c>
      <c r="C23" s="135">
        <f t="shared" si="0"/>
        <v>13581.103747883071</v>
      </c>
      <c r="D23" s="136">
        <f>SUM(B23:C23)</f>
        <v>21973.103747883069</v>
      </c>
      <c r="F23" s="137" t="s">
        <v>26</v>
      </c>
      <c r="G23" s="135">
        <f>[2]PROCESS!L59</f>
        <v>1629.200977470497</v>
      </c>
      <c r="H23" s="135">
        <f>[2]PROCESS!N59</f>
        <v>2695.5395037184303</v>
      </c>
      <c r="I23" s="136">
        <f>SUM(G23:H23)</f>
        <v>4324.7404811889273</v>
      </c>
      <c r="K23" s="137" t="s">
        <v>26</v>
      </c>
      <c r="L23" s="135">
        <f>[2]PROCESS!L60</f>
        <v>1429.2426987722017</v>
      </c>
      <c r="M23" s="135">
        <f>[2]PROCESS!N60</f>
        <v>2382.3735365584271</v>
      </c>
      <c r="N23" s="136">
        <f>SUM(L23:M23)</f>
        <v>3811.616235330629</v>
      </c>
      <c r="P23" s="137" t="s">
        <v>26</v>
      </c>
      <c r="Q23" s="135">
        <f>[2]PROCESS!L61</f>
        <v>1572.3408034330671</v>
      </c>
      <c r="R23" s="135">
        <f>[2]PROCESS!N61</f>
        <v>2459.4694794197776</v>
      </c>
      <c r="S23" s="136">
        <f>SUM(Q23:R23)</f>
        <v>4031.8102828528445</v>
      </c>
      <c r="U23" s="137" t="s">
        <v>26</v>
      </c>
      <c r="V23" s="135">
        <f>[2]PROCESS!L62</f>
        <v>548.85767075932768</v>
      </c>
      <c r="W23" s="135">
        <f>[2]PROCESS!N62</f>
        <v>837.56358147411822</v>
      </c>
      <c r="X23" s="136">
        <f>SUM(V23:W23)</f>
        <v>1386.421252233446</v>
      </c>
      <c r="Z23" s="137" t="s">
        <v>26</v>
      </c>
      <c r="AA23" s="135">
        <f>[2]PROCESS!L63</f>
        <v>565.02038383597574</v>
      </c>
      <c r="AB23" s="135">
        <f>[2]PROCESS!N63</f>
        <v>948.38899933730943</v>
      </c>
      <c r="AC23" s="136">
        <f>SUM(AA23:AB23)</f>
        <v>1513.4093831732853</v>
      </c>
      <c r="AE23" s="137" t="s">
        <v>26</v>
      </c>
      <c r="AF23" s="135">
        <f>[2]PROCESS!L64</f>
        <v>2121.9891524615568</v>
      </c>
      <c r="AG23" s="135">
        <f>[2]PROCESS!N64</f>
        <v>3403.8221780428539</v>
      </c>
      <c r="AH23" s="136">
        <f>SUM(AF23:AG23)</f>
        <v>5525.8113305044108</v>
      </c>
      <c r="AJ23" s="137" t="s">
        <v>26</v>
      </c>
      <c r="AK23" s="135">
        <v>525</v>
      </c>
      <c r="AL23" s="135">
        <f>[2]PROCESS!N65</f>
        <v>853.94646933215517</v>
      </c>
      <c r="AM23" s="136">
        <f>SUM(AK23:AL23)</f>
        <v>1378.9464693321552</v>
      </c>
    </row>
    <row r="24" spans="1:39" x14ac:dyDescent="0.2">
      <c r="A24" s="138" t="s">
        <v>3</v>
      </c>
      <c r="B24" s="139">
        <f>SUM(B6:B23)</f>
        <v>555581.99176552985</v>
      </c>
      <c r="C24" s="139">
        <f>SUM(C6:C23)</f>
        <v>618031.2188299516</v>
      </c>
      <c r="D24" s="139">
        <f>SUM(D6:D23)</f>
        <v>1173613.2105954816</v>
      </c>
      <c r="F24" s="138" t="s">
        <v>3</v>
      </c>
      <c r="G24" s="139">
        <f>SUM(G6:G23)</f>
        <v>100083.75603425111</v>
      </c>
      <c r="H24" s="139">
        <v>111420</v>
      </c>
      <c r="I24" s="139">
        <f>SUM(I6:I23)</f>
        <v>211504.29026854501</v>
      </c>
      <c r="K24" s="138" t="s">
        <v>3</v>
      </c>
      <c r="L24" s="139">
        <f>SUM(L6:L23)</f>
        <v>135294.72693956341</v>
      </c>
      <c r="M24" s="139">
        <f>SUM(M6:M23)</f>
        <v>152974.22037696079</v>
      </c>
      <c r="N24" s="139">
        <f>SUM(N6:N23)</f>
        <v>288268.94731652422</v>
      </c>
      <c r="P24" s="138" t="s">
        <v>3</v>
      </c>
      <c r="Q24" s="139">
        <f>SUM(Q6:Q23)</f>
        <v>98585.837072542927</v>
      </c>
      <c r="R24" s="139">
        <f>SUM(R6:R23)</f>
        <v>112500.84104340166</v>
      </c>
      <c r="S24" s="139">
        <f>SUM(S6:S23)</f>
        <v>211086.67811594461</v>
      </c>
      <c r="U24" s="138" t="s">
        <v>3</v>
      </c>
      <c r="V24" s="139">
        <f>SUM(V6:V23)</f>
        <v>27026.137947080722</v>
      </c>
      <c r="W24" s="139">
        <f>SUM(W6:W23)</f>
        <v>27596.173665451344</v>
      </c>
      <c r="X24" s="139">
        <f>SUM(X6:X23)</f>
        <v>54622.311612532067</v>
      </c>
      <c r="Z24" s="138" t="s">
        <v>3</v>
      </c>
      <c r="AA24" s="139">
        <f>SUM(AA6:AA23)</f>
        <v>33804.684909649382</v>
      </c>
      <c r="AB24" s="139">
        <f>SUM(AB6:AB23)</f>
        <v>35710.44630773407</v>
      </c>
      <c r="AC24" s="139">
        <f>SUM(AA24:AB24)</f>
        <v>69515.131217383459</v>
      </c>
      <c r="AE24" s="138" t="s">
        <v>3</v>
      </c>
      <c r="AF24" s="139">
        <f>SUM(AF6:AF23)</f>
        <v>134086.83821066556</v>
      </c>
      <c r="AG24" s="139">
        <f>SUM(AG6:AG23)</f>
        <v>149261.61285568989</v>
      </c>
      <c r="AH24" s="139">
        <v>283349</v>
      </c>
      <c r="AJ24" s="138" t="s">
        <v>3</v>
      </c>
      <c r="AK24" s="139">
        <f>SUM(AK6:AK23)</f>
        <v>26699.662338509224</v>
      </c>
      <c r="AL24" s="139">
        <f>SUM(AL6:AL23)</f>
        <v>28567.390346420041</v>
      </c>
      <c r="AM24" s="139">
        <f>SUM(AK24:AL24)</f>
        <v>55267.052684929266</v>
      </c>
    </row>
    <row r="26" spans="1:39" s="49" customFormat="1" ht="18" x14ac:dyDescent="0.4">
      <c r="A26" s="46" t="s">
        <v>75</v>
      </c>
      <c r="B26" s="47"/>
      <c r="C26" s="47"/>
      <c r="D26" s="47"/>
      <c r="E26" s="48"/>
      <c r="F26" s="48"/>
    </row>
  </sheetData>
  <mergeCells count="32">
    <mergeCell ref="AE4:AH4"/>
    <mergeCell ref="AJ4:AM4"/>
    <mergeCell ref="A1:D1"/>
    <mergeCell ref="F1:I1"/>
    <mergeCell ref="K1:N1"/>
    <mergeCell ref="P1:S1"/>
    <mergeCell ref="U1:X1"/>
    <mergeCell ref="Z1:AC1"/>
    <mergeCell ref="AE1:AH1"/>
    <mergeCell ref="AJ1:AM1"/>
    <mergeCell ref="A4:D4"/>
    <mergeCell ref="F4:I4"/>
    <mergeCell ref="K4:N4"/>
    <mergeCell ref="P4:S4"/>
    <mergeCell ref="U4:X4"/>
    <mergeCell ref="Z4:AC4"/>
    <mergeCell ref="AE3:AH3"/>
    <mergeCell ref="AJ3:AM3"/>
    <mergeCell ref="A2:D2"/>
    <mergeCell ref="F2:I2"/>
    <mergeCell ref="K2:N2"/>
    <mergeCell ref="P2:S2"/>
    <mergeCell ref="U2:X2"/>
    <mergeCell ref="Z2:AC2"/>
    <mergeCell ref="AE2:AH2"/>
    <mergeCell ref="AJ2:AM2"/>
    <mergeCell ref="A3:D3"/>
    <mergeCell ref="F3:I3"/>
    <mergeCell ref="K3:N3"/>
    <mergeCell ref="P3:S3"/>
    <mergeCell ref="U3:X3"/>
    <mergeCell ref="Z3:AC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D3F51-B5C2-4441-8BEA-7ADE30513DFA}">
  <sheetPr>
    <tabColor rgb="FF00B050"/>
  </sheetPr>
  <dimension ref="A1:E40"/>
  <sheetViews>
    <sheetView topLeftCell="A28" workbookViewId="0">
      <selection activeCell="G17" sqref="G17"/>
    </sheetView>
  </sheetViews>
  <sheetFormatPr defaultColWidth="13.625" defaultRowHeight="14.25" x14ac:dyDescent="0.2"/>
  <cols>
    <col min="1" max="1" width="20.875" style="71" customWidth="1"/>
    <col min="2" max="3" width="17.375" style="71" customWidth="1"/>
    <col min="4" max="4" width="19.75" style="71" customWidth="1"/>
  </cols>
  <sheetData>
    <row r="1" spans="1:4" ht="18.75" x14ac:dyDescent="0.2">
      <c r="A1" s="212" t="s">
        <v>57</v>
      </c>
      <c r="B1" s="212"/>
      <c r="C1" s="212"/>
      <c r="D1" s="212"/>
    </row>
    <row r="2" spans="1:4" ht="21" x14ac:dyDescent="0.2">
      <c r="A2" s="213" t="s">
        <v>65</v>
      </c>
      <c r="B2" s="213"/>
      <c r="C2" s="213"/>
      <c r="D2" s="213"/>
    </row>
    <row r="3" spans="1:4" ht="19.5" thickBot="1" x14ac:dyDescent="0.25">
      <c r="A3" s="214" t="s">
        <v>29</v>
      </c>
      <c r="B3" s="214"/>
      <c r="C3" s="214"/>
      <c r="D3" s="214"/>
    </row>
    <row r="4" spans="1:4" ht="19.5" thickBot="1" x14ac:dyDescent="0.25">
      <c r="A4" s="108" t="s">
        <v>24</v>
      </c>
      <c r="B4" s="109" t="s">
        <v>4</v>
      </c>
      <c r="C4" s="109" t="s">
        <v>5</v>
      </c>
      <c r="D4" s="110" t="s">
        <v>3</v>
      </c>
    </row>
    <row r="5" spans="1:4" ht="18.75" x14ac:dyDescent="0.2">
      <c r="A5" s="111" t="s">
        <v>25</v>
      </c>
      <c r="B5" s="68">
        <v>4692</v>
      </c>
      <c r="C5" s="68">
        <v>4275</v>
      </c>
      <c r="D5" s="69">
        <f>SUM(B5:C5)</f>
        <v>8967</v>
      </c>
    </row>
    <row r="6" spans="1:4" ht="18.75" x14ac:dyDescent="0.2">
      <c r="A6" s="112" t="s">
        <v>30</v>
      </c>
      <c r="B6" s="70">
        <v>22892</v>
      </c>
      <c r="C6" s="70">
        <v>21403</v>
      </c>
      <c r="D6" s="69">
        <f t="shared" ref="D6:D22" si="0">SUM(B6:C6)</f>
        <v>44295</v>
      </c>
    </row>
    <row r="7" spans="1:4" ht="18.75" x14ac:dyDescent="0.2">
      <c r="A7" s="112" t="s">
        <v>31</v>
      </c>
      <c r="B7" s="70">
        <v>33071</v>
      </c>
      <c r="C7" s="70">
        <v>31402</v>
      </c>
      <c r="D7" s="69">
        <f t="shared" si="0"/>
        <v>64473</v>
      </c>
    </row>
    <row r="8" spans="1:4" ht="18.75" x14ac:dyDescent="0.2">
      <c r="A8" s="112" t="s">
        <v>32</v>
      </c>
      <c r="B8" s="70">
        <v>35500</v>
      </c>
      <c r="C8" s="70">
        <v>33300</v>
      </c>
      <c r="D8" s="69">
        <f t="shared" si="0"/>
        <v>68800</v>
      </c>
    </row>
    <row r="9" spans="1:4" ht="18.75" x14ac:dyDescent="0.2">
      <c r="A9" s="112" t="s">
        <v>33</v>
      </c>
      <c r="B9" s="70">
        <v>35826</v>
      </c>
      <c r="C9" s="70">
        <v>35063</v>
      </c>
      <c r="D9" s="69">
        <f t="shared" si="0"/>
        <v>70889</v>
      </c>
    </row>
    <row r="10" spans="1:4" ht="18.75" x14ac:dyDescent="0.2">
      <c r="A10" s="112" t="s">
        <v>34</v>
      </c>
      <c r="B10" s="70">
        <v>37315</v>
      </c>
      <c r="C10" s="70">
        <v>40175</v>
      </c>
      <c r="D10" s="69">
        <f t="shared" si="0"/>
        <v>77490</v>
      </c>
    </row>
    <row r="11" spans="1:4" ht="18.75" x14ac:dyDescent="0.2">
      <c r="A11" s="112" t="s">
        <v>35</v>
      </c>
      <c r="B11" s="70">
        <v>42685</v>
      </c>
      <c r="C11" s="70">
        <v>45363</v>
      </c>
      <c r="D11" s="69">
        <f t="shared" si="0"/>
        <v>88048</v>
      </c>
    </row>
    <row r="12" spans="1:4" ht="18.75" x14ac:dyDescent="0.2">
      <c r="A12" s="112" t="s">
        <v>36</v>
      </c>
      <c r="B12" s="70">
        <v>39596</v>
      </c>
      <c r="C12" s="70">
        <v>43806</v>
      </c>
      <c r="D12" s="69">
        <f t="shared" si="0"/>
        <v>83402</v>
      </c>
    </row>
    <row r="13" spans="1:4" ht="18.75" x14ac:dyDescent="0.2">
      <c r="A13" s="112" t="s">
        <v>37</v>
      </c>
      <c r="B13" s="70">
        <v>43686</v>
      </c>
      <c r="C13" s="70">
        <v>48943</v>
      </c>
      <c r="D13" s="69">
        <f t="shared" si="0"/>
        <v>92629</v>
      </c>
    </row>
    <row r="14" spans="1:4" ht="18.75" x14ac:dyDescent="0.2">
      <c r="A14" s="112" t="s">
        <v>38</v>
      </c>
      <c r="B14" s="70">
        <v>48846</v>
      </c>
      <c r="C14" s="70">
        <v>55864</v>
      </c>
      <c r="D14" s="69">
        <f t="shared" si="0"/>
        <v>104710</v>
      </c>
    </row>
    <row r="15" spans="1:4" ht="18.75" x14ac:dyDescent="0.2">
      <c r="A15" s="112" t="s">
        <v>39</v>
      </c>
      <c r="B15" s="70">
        <v>46684</v>
      </c>
      <c r="C15" s="70">
        <v>53905</v>
      </c>
      <c r="D15" s="69">
        <f t="shared" si="0"/>
        <v>100589</v>
      </c>
    </row>
    <row r="16" spans="1:4" ht="18.75" x14ac:dyDescent="0.2">
      <c r="A16" s="112" t="s">
        <v>40</v>
      </c>
      <c r="B16" s="70">
        <v>45855</v>
      </c>
      <c r="C16" s="70">
        <v>53499</v>
      </c>
      <c r="D16" s="69">
        <f t="shared" si="0"/>
        <v>99354</v>
      </c>
    </row>
    <row r="17" spans="1:5" ht="18.75" x14ac:dyDescent="0.2">
      <c r="A17" s="112" t="s">
        <v>41</v>
      </c>
      <c r="B17" s="70">
        <v>39020</v>
      </c>
      <c r="C17" s="70">
        <v>46817</v>
      </c>
      <c r="D17" s="69">
        <f t="shared" si="0"/>
        <v>85837</v>
      </c>
    </row>
    <row r="18" spans="1:5" ht="18.75" x14ac:dyDescent="0.2">
      <c r="A18" s="112" t="s">
        <v>42</v>
      </c>
      <c r="B18" s="70">
        <v>29213</v>
      </c>
      <c r="C18" s="70">
        <v>36063</v>
      </c>
      <c r="D18" s="69">
        <f t="shared" si="0"/>
        <v>65276</v>
      </c>
    </row>
    <row r="19" spans="1:5" ht="18.75" x14ac:dyDescent="0.2">
      <c r="A19" s="112" t="s">
        <v>43</v>
      </c>
      <c r="B19" s="70">
        <v>20146</v>
      </c>
      <c r="C19" s="70">
        <v>26080</v>
      </c>
      <c r="D19" s="69">
        <f t="shared" si="0"/>
        <v>46226</v>
      </c>
    </row>
    <row r="20" spans="1:5" ht="18.75" x14ac:dyDescent="0.2">
      <c r="A20" s="112" t="s">
        <v>44</v>
      </c>
      <c r="B20" s="70">
        <v>13743</v>
      </c>
      <c r="C20" s="70">
        <v>18443</v>
      </c>
      <c r="D20" s="69">
        <f t="shared" si="0"/>
        <v>32186</v>
      </c>
    </row>
    <row r="21" spans="1:5" ht="18.75" x14ac:dyDescent="0.2">
      <c r="A21" s="112" t="s">
        <v>45</v>
      </c>
      <c r="B21" s="70">
        <v>7649</v>
      </c>
      <c r="C21" s="70">
        <v>10955</v>
      </c>
      <c r="D21" s="69">
        <f t="shared" si="0"/>
        <v>18604</v>
      </c>
    </row>
    <row r="22" spans="1:5" ht="18.75" x14ac:dyDescent="0.3">
      <c r="A22" s="113" t="s">
        <v>26</v>
      </c>
      <c r="B22" s="114">
        <v>8493</v>
      </c>
      <c r="C22" s="114">
        <v>13816</v>
      </c>
      <c r="D22" s="69">
        <f t="shared" si="0"/>
        <v>22309</v>
      </c>
    </row>
    <row r="23" spans="1:5" ht="18.75" x14ac:dyDescent="0.3">
      <c r="A23" s="115" t="s">
        <v>66</v>
      </c>
      <c r="B23" s="116">
        <v>8939</v>
      </c>
      <c r="C23" s="116">
        <v>7037</v>
      </c>
      <c r="D23" s="117">
        <f>SUM(B23:C23)</f>
        <v>15976</v>
      </c>
    </row>
    <row r="24" spans="1:5" ht="19.5" thickBot="1" x14ac:dyDescent="0.25">
      <c r="A24" s="118" t="s">
        <v>3</v>
      </c>
      <c r="B24" s="119">
        <f>SUM(B5:B23)</f>
        <v>563851</v>
      </c>
      <c r="C24" s="119">
        <f t="shared" ref="C24:D24" si="1">SUM(C5:C23)</f>
        <v>626209</v>
      </c>
      <c r="D24" s="120">
        <f t="shared" si="1"/>
        <v>1190060</v>
      </c>
      <c r="E24" s="146"/>
    </row>
    <row r="25" spans="1:5" x14ac:dyDescent="0.2">
      <c r="A25" s="215" t="s">
        <v>67</v>
      </c>
      <c r="B25" s="215"/>
      <c r="C25" s="215"/>
      <c r="D25" s="215"/>
    </row>
    <row r="26" spans="1:5" x14ac:dyDescent="0.2">
      <c r="A26" s="216" t="s">
        <v>48</v>
      </c>
      <c r="B26" s="216"/>
      <c r="C26" s="216"/>
      <c r="D26" s="216"/>
    </row>
    <row r="28" spans="1:5" ht="31.5" thickBot="1" x14ac:dyDescent="0.25">
      <c r="A28" s="157" t="s">
        <v>68</v>
      </c>
      <c r="B28" s="157"/>
      <c r="C28" s="157"/>
      <c r="D28" s="157"/>
    </row>
    <row r="29" spans="1:5" ht="31.5" thickBot="1" x14ac:dyDescent="0.25">
      <c r="A29" s="207" t="s">
        <v>0</v>
      </c>
      <c r="B29" s="209" t="s">
        <v>3</v>
      </c>
      <c r="C29" s="210"/>
      <c r="D29" s="211"/>
    </row>
    <row r="30" spans="1:5" ht="31.5" thickBot="1" x14ac:dyDescent="0.25">
      <c r="A30" s="208"/>
      <c r="B30" s="121" t="s">
        <v>4</v>
      </c>
      <c r="C30" s="121" t="s">
        <v>5</v>
      </c>
      <c r="D30" s="122" t="s">
        <v>3</v>
      </c>
    </row>
    <row r="31" spans="1:5" ht="24" x14ac:dyDescent="0.55000000000000004">
      <c r="A31" s="123" t="s">
        <v>7</v>
      </c>
      <c r="B31" s="62">
        <v>101648</v>
      </c>
      <c r="C31" s="62">
        <v>112991</v>
      </c>
      <c r="D31" s="124">
        <f>SUM(B31:C31)</f>
        <v>214639</v>
      </c>
    </row>
    <row r="32" spans="1:5" ht="24" x14ac:dyDescent="0.55000000000000004">
      <c r="A32" s="125" t="s">
        <v>8</v>
      </c>
      <c r="B32" s="62">
        <v>137246</v>
      </c>
      <c r="C32" s="62">
        <v>154858</v>
      </c>
      <c r="D32" s="124">
        <f t="shared" ref="D32:D38" si="2">SUM(B32:C32)</f>
        <v>292104</v>
      </c>
    </row>
    <row r="33" spans="1:4" ht="24" x14ac:dyDescent="0.55000000000000004">
      <c r="A33" s="125" t="s">
        <v>9</v>
      </c>
      <c r="B33" s="126">
        <v>100079</v>
      </c>
      <c r="C33" s="126">
        <v>114012</v>
      </c>
      <c r="D33" s="124">
        <f t="shared" si="2"/>
        <v>214091</v>
      </c>
    </row>
    <row r="34" spans="1:4" ht="24" x14ac:dyDescent="0.55000000000000004">
      <c r="A34" s="125" t="s">
        <v>10</v>
      </c>
      <c r="B34" s="62">
        <v>27407</v>
      </c>
      <c r="C34" s="62">
        <v>27946</v>
      </c>
      <c r="D34" s="124">
        <f t="shared" si="2"/>
        <v>55353</v>
      </c>
    </row>
    <row r="35" spans="1:4" ht="24" x14ac:dyDescent="0.55000000000000004">
      <c r="A35" s="125" t="s">
        <v>11</v>
      </c>
      <c r="B35" s="62">
        <v>34288</v>
      </c>
      <c r="C35" s="62">
        <v>36166</v>
      </c>
      <c r="D35" s="124">
        <f t="shared" si="2"/>
        <v>70454</v>
      </c>
    </row>
    <row r="36" spans="1:4" ht="24" x14ac:dyDescent="0.55000000000000004">
      <c r="A36" s="125" t="s">
        <v>12</v>
      </c>
      <c r="B36" s="62">
        <v>136101</v>
      </c>
      <c r="C36" s="62">
        <v>151298</v>
      </c>
      <c r="D36" s="124">
        <f t="shared" si="2"/>
        <v>287399</v>
      </c>
    </row>
    <row r="37" spans="1:4" ht="24" x14ac:dyDescent="0.55000000000000004">
      <c r="A37" s="125" t="s">
        <v>13</v>
      </c>
      <c r="B37" s="62">
        <v>27082</v>
      </c>
      <c r="C37" s="62">
        <v>28938</v>
      </c>
      <c r="D37" s="124">
        <f t="shared" si="2"/>
        <v>56020</v>
      </c>
    </row>
    <row r="38" spans="1:4" ht="28.5" thickBot="1" x14ac:dyDescent="0.6">
      <c r="A38" s="127" t="s">
        <v>14</v>
      </c>
      <c r="B38" s="128">
        <f>SUM(B31:B37)</f>
        <v>563851</v>
      </c>
      <c r="C38" s="128">
        <f t="shared" ref="C38" si="3">SUM(C31:C37)</f>
        <v>626209</v>
      </c>
      <c r="D38" s="129">
        <f t="shared" si="2"/>
        <v>1190060</v>
      </c>
    </row>
    <row r="39" spans="1:4" ht="18" x14ac:dyDescent="0.4">
      <c r="A39" s="46" t="s">
        <v>69</v>
      </c>
      <c r="B39" s="49"/>
      <c r="C39" s="49"/>
      <c r="D39" s="49"/>
    </row>
    <row r="40" spans="1:4" ht="18" x14ac:dyDescent="0.4">
      <c r="A40" s="46" t="s">
        <v>53</v>
      </c>
      <c r="B40" s="49"/>
      <c r="C40" s="49"/>
      <c r="D40" s="49"/>
    </row>
  </sheetData>
  <mergeCells count="8">
    <mergeCell ref="A29:A30"/>
    <mergeCell ref="B29:D29"/>
    <mergeCell ref="A1:D1"/>
    <mergeCell ref="A2:D2"/>
    <mergeCell ref="A3:D3"/>
    <mergeCell ref="A25:D25"/>
    <mergeCell ref="A26:D26"/>
    <mergeCell ref="A28:D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ปชก ทบร-กลางปี 64</vt:lpstr>
      <vt:lpstr>ทบร_กลุ่มอายุ 64 รายอ.</vt:lpstr>
      <vt:lpstr>กลางปี_กลุ่มอายุ 64 ราย อ.</vt:lpstr>
      <vt:lpstr>ปชก.ภาพจังหวัดกลุ่มอายุ 64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KAEKAE</dc:creator>
  <cp:lastModifiedBy>KAEKAE</cp:lastModifiedBy>
  <cp:lastPrinted>2022-09-12T03:07:55Z</cp:lastPrinted>
  <dcterms:created xsi:type="dcterms:W3CDTF">2022-05-19T02:40:25Z</dcterms:created>
  <dcterms:modified xsi:type="dcterms:W3CDTF">2022-09-14T07:23:52Z</dcterms:modified>
</cp:coreProperties>
</file>