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ITA 2565\MOIT 1 - 5 ไตรมาส 1 2565\MOIT 2\2565 MOIT 2\10 แผนการใช้จ่ายงบประมาณประจำปีของหน่วยงานและผลการใช้จ่าย\"/>
    </mc:Choice>
  </mc:AlternateContent>
  <bookViews>
    <workbookView xWindow="0" yWindow="0" windowWidth="28800" windowHeight="11895"/>
  </bookViews>
  <sheets>
    <sheet name="ต่างด้าว" sheetId="1" r:id="rId1"/>
    <sheet name="งบดำเนินงาน (2)" sheetId="5" r:id="rId2"/>
    <sheet name="งบดำเนินงาน" sheetId="3" r:id="rId3"/>
    <sheet name="ประกันสังคม" sheetId="2" r:id="rId4"/>
  </sheets>
  <definedNames>
    <definedName name="_xlnm.Print_Titles" localSheetId="1">'งบดำเนินงาน (2)'!$6:$6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5" l="1"/>
  <c r="C7" i="5"/>
  <c r="D37" i="5"/>
  <c r="C37" i="5"/>
  <c r="D33" i="5"/>
  <c r="C33" i="5"/>
  <c r="C31" i="5"/>
  <c r="D31" i="5"/>
  <c r="D27" i="5"/>
  <c r="C27" i="5"/>
  <c r="C25" i="5"/>
  <c r="D25" i="5"/>
  <c r="D23" i="5"/>
  <c r="C23" i="5"/>
  <c r="D21" i="5"/>
  <c r="C21" i="5"/>
  <c r="D18" i="5"/>
  <c r="C18" i="5"/>
  <c r="D11" i="5"/>
  <c r="C11" i="5"/>
  <c r="D8" i="5"/>
  <c r="C8" i="5"/>
  <c r="D99" i="3" l="1"/>
  <c r="D90" i="3"/>
  <c r="D83" i="3"/>
  <c r="D72" i="3"/>
  <c r="D62" i="3"/>
  <c r="D25" i="3"/>
  <c r="D52" i="3"/>
  <c r="D43" i="3"/>
  <c r="D37" i="3" s="1"/>
  <c r="D10" i="3"/>
  <c r="C13" i="2" l="1"/>
  <c r="C10" i="2"/>
  <c r="C7" i="2" s="1"/>
  <c r="C8" i="2"/>
  <c r="C27" i="1"/>
  <c r="C20" i="1"/>
  <c r="C18" i="1"/>
  <c r="C10" i="1"/>
  <c r="C8" i="1"/>
  <c r="C7" i="1" s="1"/>
</calcChain>
</file>

<file path=xl/sharedStrings.xml><?xml version="1.0" encoding="utf-8"?>
<sst xmlns="http://schemas.openxmlformats.org/spreadsheetml/2006/main" count="251" uniqueCount="138">
  <si>
    <t>1. งบประมาณเงินประกันสุขภาพแรงงานต่างด้าว จังหวัดปทุมธานี</t>
  </si>
  <si>
    <t>3. งบบริหารจัดการการดำเนินงานกองทุนประกันสังคม</t>
  </si>
  <si>
    <t>1. โครงการส่งเสริมการเกิดอย่างมีคุณภาพ เด็กเติบโตพัฒนาการสมวัย ในสาถนการณ์ระบาดของโรคติดเชื้อไวรัสโคโรนาสายพันธุ์ใหม่ 2019 (COVID-19) ของแรงงานต่างด้าย จังหวัดปทุมธานี</t>
  </si>
  <si>
    <t>งบประมาณต่างด้าวฯ</t>
  </si>
  <si>
    <t>กลุ่มงานส่งเสริมสุขภาพ</t>
  </si>
  <si>
    <t>กลุ่มงานควบคุมโรคติดต่อ</t>
  </si>
  <si>
    <t>1. โครงการเฝ้าระวัง ป้องกัน ควบคุมโรคติดต่อ โรคติดต่ออุบัติใหม่และภัยสุขภาพ ในแรงงานต่างด้าวและประชาชนจังหวัดปทุมธานี</t>
  </si>
  <si>
    <t>2. โครงการเฝ้าระวัง ป้องกันควบคุมโรค และแก้ไขปัญหาโรคติดต่อนำโดยแมลง จังหวัดปทุมธานี</t>
  </si>
  <si>
    <t>3. โครงการควบคุมโรค กำกับติดตาม การให้บริการด้านวัณโรค จังหวัดปทุมธานี</t>
  </si>
  <si>
    <t>4. โครงการสัตว์ปลอดโรค คนปลอดภัยจากโรคพิษสุนัขบ้า ตามพระปณิธาน ศาสตราจารย์ ดร.สมเด็จพระเจ้าน้องนางเธอ เจ้าฟ้าจุฬาภรณวลัยลักษณ์ อัครราชกุมารี กรมพระศรีสวางควัฒน วรขัตติยราชนารี จังหวัดปทุมธานี</t>
  </si>
  <si>
    <t>5. โครงการดำเนินงานป้องกันและแก้ไขปัญหาเอดส์และโรคติดต่อทางเพศสัมพันธ์ จังหวัดปทุมธานี</t>
  </si>
  <si>
    <t>6. โครงการบริหารจัดการงานสร้างเสริมภูมิคุ้มกันโรค</t>
  </si>
  <si>
    <t>7. โครงการบริหารจัดการป้องกันแก้ไขปัญหาการแพร่ระบาดโรคติดเชื้อไวรัสโคโรนา 2019 (COVID-19) จังหวัดปทุมธานี</t>
  </si>
  <si>
    <t>กลุ่มงานประกันสุขภาพ</t>
  </si>
  <si>
    <t>1. โครงการพัฒนาการดำเนินงานตรวจสุขภาพและประกันสุขภาพสำหรับแรงงานต่างด้าว จังหวัดปทุมธานี</t>
  </si>
  <si>
    <t>กลุ่มบริหารงานทั่วไป</t>
  </si>
  <si>
    <t>1. ค่าต่อ พรบ. รถยนต์ราชการ</t>
  </si>
  <si>
    <t>2. ค่าซ่อมยานพาหนะ</t>
  </si>
  <si>
    <t>3. ค่าซ่อมครุภัณฑ์สำนักงาน</t>
  </si>
  <si>
    <t>4. ค่าวัสดุคอมพิวเตอร์</t>
  </si>
  <si>
    <t>5. ค่าวัสดุน้ำมันเชื้อเพลิงและหล่อลื่น</t>
  </si>
  <si>
    <t>6. ค่าวัสดุสำนักงาน</t>
  </si>
  <si>
    <t>2. งบประมาณงบดำเนินงานส่วนภูมิภาค สำหรับสนับสนุนตามภารกิจยุทธศาสตร์</t>
  </si>
  <si>
    <t>กลุ่มงาน/โครงการ</t>
  </si>
  <si>
    <t>สำนักงานสาธารณสุขอำเภอ</t>
  </si>
  <si>
    <t>1. สสอ.เมืองปทุมธานี</t>
  </si>
  <si>
    <t>2. สสอ.คลองหลวง</t>
  </si>
  <si>
    <t>3. สสอ.ธัญบุรี</t>
  </si>
  <si>
    <t>4. สสอ.หนองเสือ</t>
  </si>
  <si>
    <t>5. สสอ.ลาดหลุมแก้ว</t>
  </si>
  <si>
    <t>6. สสอ.ลำลูกกา</t>
  </si>
  <si>
    <t>7. สสอ.สามโคก</t>
  </si>
  <si>
    <t>รวมทั้งสิ้น</t>
  </si>
  <si>
    <t>รหัส</t>
  </si>
  <si>
    <t>โครงการ</t>
  </si>
  <si>
    <t>(ID)</t>
  </si>
  <si>
    <t>แผนการจัดสรรงบประมาณรายจ่ายงบดำเนินงานประจำปีงบประมาณ พ.ศ.2565 ครั้งที่  1/2565</t>
  </si>
  <si>
    <t>1. ค่าเดินทางไปราชการของบุคลากร สสจ.</t>
  </si>
  <si>
    <t>กลุ่มงานบริหารทรัพยากรบุคล</t>
  </si>
  <si>
    <t>1. ค่าจ้างเหมาบริการทำความสะอาด</t>
  </si>
  <si>
    <t>2. ค่าจ้างเหมาบริการรักษาความปลอดภัย</t>
  </si>
  <si>
    <t>3. งบบริหารจัดการกองทุนประกันสังคม</t>
  </si>
  <si>
    <t xml:space="preserve">แผนงาน : </t>
  </si>
  <si>
    <t xml:space="preserve">โครงการ : </t>
  </si>
  <si>
    <t xml:space="preserve">กิจกรรม : </t>
  </si>
  <si>
    <t>แผนงานพื้นฐานด้านการพัฒนาและเสริมสร้างศักยภาพทรัพยากรมนุษย์</t>
  </si>
  <si>
    <t>ผลผลิตประชาชนได้รับการดูแลสุขภาพและมีพฤติกรรมสุขภาพที่ถูกต้อง  (2100236024000000)</t>
  </si>
  <si>
    <t>กลุ่มงานควบคุมโรคไม่ติดต่อ สุขภาพจิตและยาเสพติด</t>
  </si>
  <si>
    <t>1. โครงการพัฒนาระบบบริการโรคไม่ติดต่อเรื้อรัง จังหวัดปทุมธานี</t>
  </si>
  <si>
    <t>กลุ่มงานพัฒนาคุณภาพและรูปแบบบริการ</t>
  </si>
  <si>
    <t>1. โครงการพัฒนาระบบบริการสุขภาพ (Service Plan) สาขาการดูแลผู้ป่วยระยะท้ายแบบประคับประคอง (Palliative Care)</t>
  </si>
  <si>
    <t>2. โครงการพัฒนาระบบบริการสุขภาพ (Service Plan) การบริบาลฟื้นฟูสภาพระยะกลาง (Intermedate Care;IMC)</t>
  </si>
  <si>
    <t>สนับสนุนการสร้างเสริมสุขภาพ เฝ้าระวัง ป้องกัน ควบคุมโรค และภัยสุขภาพ (21002xxxxQ2824)</t>
  </si>
  <si>
    <t>กลุ่มงานกฎหมาย</t>
  </si>
  <si>
    <t>1. ค่าธรรมเนียมศาลในการฟ้องคดีหรือถูกฟ้องคดี</t>
  </si>
  <si>
    <t>2. ค่าธรรมเนียมศาลในการบังคับคดี</t>
  </si>
  <si>
    <t>1. โครงการพัฒนาระบบการควบคุมและตรวจสอบภายใน</t>
  </si>
  <si>
    <t>68/2565</t>
  </si>
  <si>
    <t>รวมเป็นเงิน (บาท)</t>
  </si>
  <si>
    <t>สนับสนุนและดำเนินการคุ้มครองผู้บริโภคด้านสุขภาพ (21002xxxxQ2825)</t>
  </si>
  <si>
    <t>กลุ่มงานคุ้มครองผู้บริโภคและเภสัชสาธารณสุข</t>
  </si>
  <si>
    <t>1. โครงการพัฒนาระบบบริการสุขภาพ ด้านส่งเสริมและพัฒนาระบบเภสัชกรรม จังหวัดปทุมธานี</t>
  </si>
  <si>
    <t>2. โครงการคุ้มครองผู้บริโภคด้านสถานพยาบาลภาคเอกชน จังหวัดปทุมธานี</t>
  </si>
  <si>
    <t>กลุ่มงานการแพทย์แผนไทยและการแพทย์ทางเลือก</t>
  </si>
  <si>
    <t>1. โครงการขับเคลื่อนการใช้กัญชาทางการแพทย์ จังหวัดปทุมธานี</t>
  </si>
  <si>
    <t>1. ค่าธรรมเนียมศาลในการบังคับคดี</t>
  </si>
  <si>
    <t xml:space="preserve">แผนงานยุทธศาสตร์เสริมสร้างให้คนมีสุขภาวะที่ดี </t>
  </si>
  <si>
    <t>โครงการพัฒนาระบบการแพทย์ปฐมภูมิ และเครือข่ายระบบสุขภาพระดับอำเภอ  (2100233095000000)</t>
  </si>
  <si>
    <t>พัฒนาระบบบริการปฐมภูมิให้มีคุณภาพมาตรฐานและพัฒนาคุณภาพชีวิตระดับอำเภอ (DHB)(21002xxxxQ2801)</t>
  </si>
  <si>
    <t>1. โครงการส่งเสริมและขับเคลื่อนการใช้ผลิตภัณฑ์สมุนไพรเพื่อเศรษฐกิจหนองเสือเมืองสมุนไพร จังหวัดปทุมธานี</t>
  </si>
  <si>
    <t>1. โครงการพัฒนาคุณภาพมาตรฐานบริการระดับทุติยภูมิ และตติยภูมิแบบบูรณาการจังหวัดปทุมธานี (พัฒนาคุณภาพการบริการทางการพยาบาล : QA)</t>
  </si>
  <si>
    <t>กลุ่มงานพัฒนายุทธศาสตร์สาธารณสุข</t>
  </si>
  <si>
    <t>1. โครงการพัฒนา ขับเคลื่อนและประเมินผล งานยุทธศาสตร์สุขภาพ และระบบสารสนเทศ จังหวัดปทุมธานี</t>
  </si>
  <si>
    <t>1. โครงการบริหารพัฒนากำลังคนด้านสาธารณสุข พัฒนาศักยภาพพี่เลี้ยง อสม.หมอประจำบ้าน และคัดเลือกอาสาสมัครสาธารณสุขประจำหมู่บ้านดีเด่น สำนักงานสาธารณสุขจังหวัดปทุมธานี</t>
  </si>
  <si>
    <t>แผนงานยุทธศาสตร์พัฒนาศักยภาพคนตลอดช่วงชีวิต</t>
  </si>
  <si>
    <t>โครงการประชาชนทุกกลุ่มวัยได้รับบริการด้านสุขภาพที่เหมาะสม   (2100231060000000)</t>
  </si>
  <si>
    <t>การพัฒนาและสร้างเสริมศักยภาพคนไทยกลุ่มสตรีและเด็กปฐมวัย (21002xxxxQ2796)</t>
  </si>
  <si>
    <t>สร้างเสริมสุขภาพกลุ่มเด็กวัยเรียน (5-14 ปี) (21002xxxxQ2797)</t>
  </si>
  <si>
    <t>ส่งเสริมพัฒนาระบบบริการสร้างเสริมสุขภาพในกลุ่มวัยรุ่น (21002xxxxQ2798)</t>
  </si>
  <si>
    <t>โครงการพัฒนาและสร้างเสริมศักยภาพคนไทยกลุ่มวัยทำงาน (2100231087000000)</t>
  </si>
  <si>
    <t>การพัฒนาและสร้างเสริมศักยภาพคนไทยกลุ่มวัยทำงาน (21002xxxxQ2799)</t>
  </si>
  <si>
    <t>โครงการพัฒนาและสร้างเสริมศักยภาพคนไทยกลุ่มวัยสูงอายุ (2100231090000000)</t>
  </si>
  <si>
    <t>การพัฒนาและสร้างเสริมศักยภาพคนไทยกลุ่มวัยสูงอายุ (21002xxxxQ2800)</t>
  </si>
  <si>
    <t>1. โครงการส่งเสริมการใช้ยาและผลิตภัณฑ์สมุนไพรอย่างปลอดภัยและสมเหตุสมผล จังหวัดปทุมธานี</t>
  </si>
  <si>
    <t>1. โครงการพัฒนาคุณภาพมาตรฐานบริการระดับทุติยภูมิ และตติยภูมิแบบบูรณาการจังหวัดปทุมธานี (ห้องปฏิบัติการทางการแพทย์และสาธารณสุข : LAB)</t>
  </si>
  <si>
    <t>2. โครงการพัฒนาคุณภาพมาตรฐานบริการระดับทุติยภูมิ และตติยภูมิแบบบูรณาการจังหวัดปทุมธานี (ห้องปฏิบัติการทางการแพทย์และสาธารณสุขด้านรังสีวินิจฉัย : X-ray)</t>
  </si>
  <si>
    <t>โครงการพัฒนาและสร้างเสริมศักยภาพคนไทยกลุ่มวัยเรียนและวัยรุ่น (2100231085000000)</t>
  </si>
  <si>
    <t>กลุ่มงานทันตสาธารณสุข</t>
  </si>
  <si>
    <t>1. โครงการพัฒนาระบบงานทันสาธารณสข จังหวัดปทุมธานี</t>
  </si>
  <si>
    <t>2. โครงการพัฒนาคุณภาพมาตรฐานบริการระดับทุติยภูมิ และตติยภูมิแบบบูรณาการจังหวัดปทุมธานี (พัฒนาคุณภาพบริการในโรงพยาบาลให้ได้รับการรับรองมาตฐานโรงพยาบาล : HA)</t>
  </si>
  <si>
    <t>1. โครงการพัฒนาระบบการดูแลช่วยเหลือวัยรุ่นแบบบูรณาการ จังหวัดปทุมธานี</t>
  </si>
  <si>
    <t>1. โครงการพัฒนาคุณภาพมาตรฐานบริการระดับทุติยภูมิ และตติยภูมิแบบบูรณาการจังหวัดปทุมธานี (ห้องปฏิบัติการทางการแพทย์และสาธารณสุขด้านรังสีวินิจฉัย : X-ray)</t>
  </si>
  <si>
    <t>1. โครงการเพิ่มประสิทธิภาพระบบการเงินการคลังและพัฒนาบุคลากรด้านบัญชี</t>
  </si>
  <si>
    <t>1. โครงการขับเคลื่อนระบบการส่งเสริมสุขภาพดูแลผู้สูงอายุและผู้มีภาวะพึ่งพิงระยะยาวแบบบูรณาการ จังหวัดปทุมธานี</t>
  </si>
  <si>
    <t>แผนงานบูรณาการเตรียมความพร้อมเพื่อรองรับสังคมสูงวัย</t>
  </si>
  <si>
    <t>โครงการสร้างเสริมระบบการดูแลสุขภาพเพื่อรองรับผู้สูงอายุแบบบูรณาการ (2100240067000000)</t>
  </si>
  <si>
    <t>สร้างเสริมความเสมอภาคด้านสุขภาพเพื่อรองรับสังคมผู้สูงอายุ (21002xxxxQ2826)</t>
  </si>
  <si>
    <t>Q2824=61,100</t>
  </si>
  <si>
    <t>Q2824=12,375</t>
  </si>
  <si>
    <t>Q2824=5,850</t>
  </si>
  <si>
    <t>Q2801=400
Q2797=11,000</t>
  </si>
  <si>
    <t>Q2796=36,200</t>
  </si>
  <si>
    <t>Q2796=9,800
Q2798=7,300</t>
  </si>
  <si>
    <t>Q2797=14,500</t>
  </si>
  <si>
    <t>Q2824=5,400</t>
  </si>
  <si>
    <t>Q2824=4,650
Q2825=250
Q2801=500</t>
  </si>
  <si>
    <t>Q2824=25,750</t>
  </si>
  <si>
    <t>Q2799=52,600
Q2800=10,672</t>
  </si>
  <si>
    <t>Q2825=6,350</t>
  </si>
  <si>
    <t>Q2825=69,500</t>
  </si>
  <si>
    <t>Q2825=15,000</t>
  </si>
  <si>
    <t>Q2801=5,500</t>
  </si>
  <si>
    <t>Q2796=19,500</t>
  </si>
  <si>
    <t>Q2801=232,350
Q2798=34,800</t>
  </si>
  <si>
    <t>Q2801=107,950</t>
  </si>
  <si>
    <t>Q2797=16,800</t>
  </si>
  <si>
    <t>Q2798=7,600</t>
  </si>
  <si>
    <t>Q2800=25,800
Q2826=55,500</t>
  </si>
  <si>
    <t>3. โครงการพัฒนาคุณภาพมาตรฐานบริการระดับทุติยภูมิ และตติยภูมิแบบบูรณาการจังหวัดปทุมธานี (พัฒนาคุณภาพการบริการทางการพยาบาล : QA)</t>
  </si>
  <si>
    <t>4. โครงการพัฒนาคุณภาพมาตรฐานบริการระดับทุติยภูมิ และตติยภูมิแบบบูรณาการจังหวัดปทุมธานี (ห้องปฏิบัติการทางการแพทย์และสาธารณสุข : LAB)</t>
  </si>
  <si>
    <t>5. โครงการพัฒนาคุณภาพมาตรฐานบริการระดับทุติยภูมิ และตติยภูมิแบบบูรณาการจังหวัดปทุมธานี (ห้องปฏิบัติการทางการแพทย์และสาธารณสุขด้านรังสีวินิจฉัย : X-ray)</t>
  </si>
  <si>
    <t>6. โครงการพัฒนาคุณภาพมาตรฐานบริการระดับทุติยภูมิ และตติยภูมิแบบบูรณาการจังหวัดปทุมธานี (พัฒนาคุณภาพบริการในโรงพยาบาลให้ได้รับการรับรองมาตฐานโรงพยาบาล : HA)</t>
  </si>
  <si>
    <t>2. โครงการเพิ่มประสิทธิภาพระบบการเงินการคลังและพัฒนาบุคลากรด้านบัญชี</t>
  </si>
  <si>
    <t>2. โครงการส่งเสริมและขับเคลื่อนการใช้ผลิตภัณฑ์สมุนไพรเพื่อเศรษฐกิจหนองเสือเมืองสมุนไพร จังหวัดปทุมธานี</t>
  </si>
  <si>
    <t>3. โครงการส่งเสริมการใช้ยาและผลิตภัณฑ์สมุนไพรอย่างปลอดภัยและสมเหตุสมผล จังหวัดปทุมธานี</t>
  </si>
  <si>
    <t>2. โครงการขับเคลื่อนระบบการส่งเสริมสุขภาพดูแลผู้สูงอายุและผู้มีภาวะพึ่งพิงระยะยาวแบบบูรณาการ จังหวัดปทุมธานี</t>
  </si>
  <si>
    <t>เสนอขอ</t>
  </si>
  <si>
    <t>จัดสรรงวด 1</t>
  </si>
  <si>
    <t>รหัสกิจกรรมที่ได้รับ ==&gt;Qxxxx</t>
  </si>
  <si>
    <t>3. โครงการพัฒนาระบบการส่งเสริมสุขภาพวัยเรียน เพื่อเด็กไทยสูงดีสมส่วนและรอบรู้ด้านสุขภาพ จังหวัดปทุมธานี</t>
  </si>
  <si>
    <t>สรุปแผนการจัดสรรงบประมาณรายจ่ายงบดำเนินงานประจำปีงบประมาณ พ.ศ.2565 ครั้งที่  1/2565</t>
  </si>
  <si>
    <t>รวมเป็นเงินทั้งสิ้น</t>
  </si>
  <si>
    <t>หมายเหตุ :</t>
  </si>
  <si>
    <t>สสอ. :</t>
  </si>
  <si>
    <t>ขอให้ เขียนโครงการของบบริหารจัดการดำเนินงานกองทุนประกันสังคม และโครงการของบสร้างเสริมสุขภาพและป้องกันโรงแรงงานต่างด้าว ตั้งเบิกมาที่จังหวัด</t>
  </si>
  <si>
    <t>สสจ.:</t>
  </si>
  <si>
    <t>ขอให้กลุ่มงานที่ใช้งบบริหารจัดการดำเนินงานของกองทุนประกันสังคม และงบสร้างเสริมสุขภาพป้องกันโรงแรงงานต่างด้าว เขียนโครงการมาเพื่อของบฯ</t>
  </si>
  <si>
    <t>งบบริหารจัดการกองทุนประกันสังคม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</si>
</sst>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87" formatCode="_-* #,##0_-;\-* #,##0_-;_-* &quot;-&quot;??_-;_-@_-"/>
  </numFmts>
  <fonts count="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sz val="11"/>
      <name val="Tahoma"/>
      <family val="2"/>
      <charset val="222"/>
      <scheme val="minor"/>
    </font>
    <font>
      <sz val="11"/>
      <color theme="1"/>
      <name val="Tahoma"/>
      <family val="2"/>
      <scheme val="minor"/>
    </font>
    <font>
      <sz val="11"/>
      <name val="Tahoma"/>
      <family val="2"/>
      <scheme val="minor"/>
    </font>
    <font>
      <sz val="11"/>
      <color rgb="FFFF0000"/>
      <name val="Tahoma"/>
      <family val="2"/>
      <scheme val="minor"/>
    </font>
    <font>
      <b/>
      <sz val="11"/>
      <color theme="1"/>
      <name val="Tahoma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5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99">
    <xf numFmtId="0" fontId="0" fillId="0" borderId="0" xfId="0"/>
    <xf numFmtId="0" fontId="0" fillId="0" borderId="0" xfId="0" applyAlignment="1">
      <alignment vertical="top"/>
    </xf>
    <xf numFmtId="0" fontId="0" fillId="0" borderId="1" xfId="0" applyBorder="1" applyAlignment="1">
      <alignment vertical="top" wrapText="1"/>
    </xf>
    <xf numFmtId="0" fontId="0" fillId="3" borderId="1" xfId="0" applyFill="1" applyBorder="1" applyAlignment="1">
      <alignment horizontal="center" vertical="top"/>
    </xf>
    <xf numFmtId="0" fontId="0" fillId="2" borderId="1" xfId="0" applyFill="1" applyBorder="1" applyAlignment="1">
      <alignment horizontal="center" vertical="top"/>
    </xf>
    <xf numFmtId="187" fontId="0" fillId="0" borderId="1" xfId="1" applyNumberFormat="1" applyFont="1" applyBorder="1" applyAlignment="1">
      <alignment vertical="top"/>
    </xf>
    <xf numFmtId="0" fontId="0" fillId="2" borderId="1" xfId="0" applyFill="1" applyBorder="1" applyAlignment="1">
      <alignment vertical="top"/>
    </xf>
    <xf numFmtId="0" fontId="0" fillId="2" borderId="1" xfId="0" applyFill="1" applyBorder="1" applyAlignment="1">
      <alignment horizontal="center" vertical="top" wrapText="1"/>
    </xf>
    <xf numFmtId="0" fontId="0" fillId="0" borderId="1" xfId="0" applyBorder="1" applyAlignment="1">
      <alignment vertical="top"/>
    </xf>
    <xf numFmtId="187" fontId="0" fillId="2" borderId="1" xfId="0" applyNumberFormat="1" applyFill="1" applyBorder="1" applyAlignment="1">
      <alignment vertical="top" wrapText="1"/>
    </xf>
    <xf numFmtId="187" fontId="0" fillId="2" borderId="1" xfId="0" applyNumberFormat="1" applyFill="1" applyBorder="1" applyAlignment="1">
      <alignment vertical="top"/>
    </xf>
    <xf numFmtId="187" fontId="0" fillId="2" borderId="1" xfId="0" applyNumberFormat="1" applyFill="1" applyBorder="1" applyAlignment="1">
      <alignment horizontal="center" vertical="top"/>
    </xf>
    <xf numFmtId="187" fontId="0" fillId="3" borderId="1" xfId="0" applyNumberFormat="1" applyFill="1" applyBorder="1" applyAlignment="1">
      <alignment vertical="top" wrapText="1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0" fillId="0" borderId="7" xfId="0" applyBorder="1" applyAlignment="1">
      <alignment vertical="top"/>
    </xf>
    <xf numFmtId="0" fontId="0" fillId="0" borderId="3" xfId="0" applyBorder="1" applyAlignment="1">
      <alignment vertical="top"/>
    </xf>
    <xf numFmtId="0" fontId="0" fillId="0" borderId="0" xfId="0" applyBorder="1" applyAlignment="1">
      <alignment vertical="top"/>
    </xf>
    <xf numFmtId="0" fontId="0" fillId="0" borderId="8" xfId="0" applyBorder="1" applyAlignment="1">
      <alignment vertical="top"/>
    </xf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0" fillId="4" borderId="2" xfId="0" applyFill="1" applyBorder="1" applyAlignment="1">
      <alignment horizontal="center" vertical="top"/>
    </xf>
    <xf numFmtId="0" fontId="0" fillId="4" borderId="3" xfId="0" applyFill="1" applyBorder="1" applyAlignment="1">
      <alignment horizontal="center" vertical="top"/>
    </xf>
    <xf numFmtId="0" fontId="0" fillId="4" borderId="4" xfId="0" applyFill="1" applyBorder="1" applyAlignment="1">
      <alignment horizontal="center" vertical="top"/>
    </xf>
    <xf numFmtId="0" fontId="0" fillId="4" borderId="1" xfId="0" applyFill="1" applyBorder="1" applyAlignment="1">
      <alignment horizontal="center" vertical="top"/>
    </xf>
    <xf numFmtId="0" fontId="0" fillId="4" borderId="1" xfId="0" applyFill="1" applyBorder="1" applyAlignment="1">
      <alignment vertical="top" wrapText="1"/>
    </xf>
    <xf numFmtId="0" fontId="2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4" fillId="0" borderId="0" xfId="0" applyFont="1" applyBorder="1" applyAlignment="1"/>
    <xf numFmtId="0" fontId="5" fillId="0" borderId="0" xfId="0" applyFont="1" applyBorder="1" applyAlignment="1"/>
    <xf numFmtId="0" fontId="6" fillId="0" borderId="0" xfId="0" applyFont="1" applyBorder="1" applyAlignment="1"/>
    <xf numFmtId="1" fontId="4" fillId="0" borderId="0" xfId="0" applyNumberFormat="1" applyFont="1" applyBorder="1" applyAlignment="1">
      <alignment horizontal="left" vertical="top"/>
    </xf>
    <xf numFmtId="187" fontId="4" fillId="0" borderId="0" xfId="1" applyNumberFormat="1" applyFont="1" applyBorder="1" applyAlignment="1"/>
    <xf numFmtId="0" fontId="4" fillId="0" borderId="0" xfId="0" applyFont="1" applyBorder="1" applyAlignment="1">
      <alignment wrapText="1"/>
    </xf>
    <xf numFmtId="0" fontId="4" fillId="0" borderId="5" xfId="0" applyFont="1" applyBorder="1" applyAlignment="1">
      <alignment horizontal="center" vertical="top"/>
    </xf>
    <xf numFmtId="0" fontId="4" fillId="0" borderId="6" xfId="0" applyFont="1" applyBorder="1" applyAlignment="1">
      <alignment vertical="top"/>
    </xf>
    <xf numFmtId="0" fontId="4" fillId="0" borderId="6" xfId="0" applyFont="1" applyFill="1" applyBorder="1" applyAlignment="1">
      <alignment vertical="top"/>
    </xf>
    <xf numFmtId="0" fontId="4" fillId="0" borderId="7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4" fillId="0" borderId="0" xfId="0" applyFont="1" applyBorder="1" applyAlignment="1">
      <alignment vertical="top"/>
    </xf>
    <xf numFmtId="0" fontId="4" fillId="0" borderId="3" xfId="0" applyFont="1" applyBorder="1" applyAlignment="1">
      <alignment horizontal="center" vertical="top"/>
    </xf>
    <xf numFmtId="0" fontId="5" fillId="0" borderId="0" xfId="0" applyFont="1" applyBorder="1" applyAlignment="1">
      <alignment vertical="top"/>
    </xf>
    <xf numFmtId="0" fontId="5" fillId="0" borderId="0" xfId="0" applyFont="1" applyFill="1" applyBorder="1" applyAlignment="1">
      <alignment vertical="top"/>
    </xf>
    <xf numFmtId="0" fontId="4" fillId="0" borderId="8" xfId="0" applyFont="1" applyFill="1" applyBorder="1" applyAlignment="1">
      <alignment vertical="top"/>
    </xf>
    <xf numFmtId="0" fontId="6" fillId="0" borderId="0" xfId="0" applyFont="1" applyBorder="1" applyAlignment="1">
      <alignment vertical="top"/>
    </xf>
    <xf numFmtId="0" fontId="6" fillId="0" borderId="0" xfId="0" applyFont="1" applyFill="1" applyBorder="1" applyAlignment="1">
      <alignment vertical="top"/>
    </xf>
    <xf numFmtId="0" fontId="4" fillId="0" borderId="4" xfId="0" applyFont="1" applyBorder="1" applyAlignment="1">
      <alignment horizontal="center" vertical="top"/>
    </xf>
    <xf numFmtId="0" fontId="4" fillId="0" borderId="9" xfId="0" applyFont="1" applyBorder="1" applyAlignment="1">
      <alignment vertical="top"/>
    </xf>
    <xf numFmtId="0" fontId="4" fillId="0" borderId="9" xfId="0" applyFont="1" applyFill="1" applyBorder="1" applyAlignment="1">
      <alignment vertical="top"/>
    </xf>
    <xf numFmtId="0" fontId="4" fillId="0" borderId="10" xfId="0" applyFont="1" applyFill="1" applyBorder="1" applyAlignment="1">
      <alignment vertical="top"/>
    </xf>
    <xf numFmtId="0" fontId="4" fillId="0" borderId="1" xfId="0" applyFont="1" applyBorder="1" applyAlignment="1">
      <alignment horizontal="center" vertical="top"/>
    </xf>
    <xf numFmtId="0" fontId="4" fillId="0" borderId="1" xfId="2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/>
    </xf>
    <xf numFmtId="0" fontId="4" fillId="0" borderId="0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7" borderId="1" xfId="0" applyFont="1" applyFill="1" applyBorder="1" applyAlignment="1">
      <alignment horizontal="center" vertical="top"/>
    </xf>
    <xf numFmtId="187" fontId="4" fillId="7" borderId="1" xfId="0" applyNumberFormat="1" applyFont="1" applyFill="1" applyBorder="1" applyAlignment="1">
      <alignment horizontal="center" vertical="top"/>
    </xf>
    <xf numFmtId="0" fontId="4" fillId="0" borderId="1" xfId="0" applyFont="1" applyFill="1" applyBorder="1" applyAlignment="1">
      <alignment vertical="top"/>
    </xf>
    <xf numFmtId="0" fontId="4" fillId="0" borderId="11" xfId="0" applyFont="1" applyBorder="1" applyAlignment="1">
      <alignment horizontal="center" vertical="top"/>
    </xf>
    <xf numFmtId="0" fontId="4" fillId="0" borderId="1" xfId="0" applyFont="1" applyBorder="1" applyAlignment="1">
      <alignment vertical="top"/>
    </xf>
    <xf numFmtId="187" fontId="4" fillId="0" borderId="1" xfId="1" applyNumberFormat="1" applyFont="1" applyFill="1" applyBorder="1" applyAlignment="1">
      <alignment vertical="top"/>
    </xf>
    <xf numFmtId="0" fontId="4" fillId="0" borderId="12" xfId="0" applyFont="1" applyBorder="1" applyAlignment="1">
      <alignment horizontal="center" vertical="top"/>
    </xf>
    <xf numFmtId="187" fontId="4" fillId="0" borderId="1" xfId="0" applyNumberFormat="1" applyFont="1" applyFill="1" applyBorder="1" applyAlignment="1">
      <alignment vertical="top"/>
    </xf>
    <xf numFmtId="0" fontId="4" fillId="0" borderId="1" xfId="0" applyFont="1" applyFill="1" applyBorder="1" applyAlignment="1">
      <alignment vertical="top" wrapText="1"/>
    </xf>
    <xf numFmtId="187" fontId="4" fillId="0" borderId="0" xfId="1" applyNumberFormat="1" applyFont="1" applyFill="1" applyBorder="1" applyAlignment="1">
      <alignment vertical="top"/>
    </xf>
    <xf numFmtId="43" fontId="4" fillId="0" borderId="0" xfId="1" applyFont="1" applyFill="1" applyBorder="1" applyAlignment="1">
      <alignment vertical="top"/>
    </xf>
    <xf numFmtId="0" fontId="4" fillId="0" borderId="1" xfId="0" applyFont="1" applyBorder="1" applyAlignment="1">
      <alignment vertical="top" wrapText="1"/>
    </xf>
    <xf numFmtId="187" fontId="4" fillId="0" borderId="1" xfId="1" applyNumberFormat="1" applyFont="1" applyFill="1" applyBorder="1" applyAlignment="1">
      <alignment vertical="top" wrapText="1"/>
    </xf>
    <xf numFmtId="187" fontId="4" fillId="0" borderId="1" xfId="0" applyNumberFormat="1" applyFont="1" applyFill="1" applyBorder="1" applyAlignment="1">
      <alignment vertical="top" wrapText="1"/>
    </xf>
    <xf numFmtId="1" fontId="4" fillId="0" borderId="1" xfId="0" applyNumberFormat="1" applyFont="1" applyBorder="1" applyAlignment="1">
      <alignment horizontal="left" vertical="top"/>
    </xf>
    <xf numFmtId="187" fontId="4" fillId="0" borderId="1" xfId="1" applyNumberFormat="1" applyFont="1" applyFill="1" applyBorder="1" applyAlignment="1">
      <alignment horizontal="left" vertical="top"/>
    </xf>
    <xf numFmtId="187" fontId="4" fillId="7" borderId="1" xfId="1" applyNumberFormat="1" applyFont="1" applyFill="1" applyBorder="1" applyAlignment="1">
      <alignment horizontal="center" vertical="top"/>
    </xf>
    <xf numFmtId="187" fontId="4" fillId="0" borderId="0" xfId="1" applyNumberFormat="1" applyFont="1" applyBorder="1" applyAlignment="1">
      <alignment vertical="top"/>
    </xf>
    <xf numFmtId="0" fontId="4" fillId="8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4" fillId="6" borderId="0" xfId="0" applyFont="1" applyFill="1" applyBorder="1" applyAlignment="1">
      <alignment horizontal="right"/>
    </xf>
    <xf numFmtId="0" fontId="4" fillId="0" borderId="13" xfId="0" applyFont="1" applyBorder="1" applyAlignment="1"/>
    <xf numFmtId="0" fontId="4" fillId="0" borderId="14" xfId="0" applyFont="1" applyBorder="1" applyAlignment="1"/>
    <xf numFmtId="187" fontId="4" fillId="0" borderId="15" xfId="1" applyNumberFormat="1" applyFont="1" applyBorder="1" applyAlignment="1"/>
    <xf numFmtId="0" fontId="4" fillId="0" borderId="16" xfId="0" applyFont="1" applyBorder="1" applyAlignment="1"/>
    <xf numFmtId="187" fontId="4" fillId="0" borderId="17" xfId="1" applyNumberFormat="1" applyFont="1" applyBorder="1" applyAlignment="1"/>
    <xf numFmtId="0" fontId="4" fillId="0" borderId="18" xfId="0" applyFont="1" applyBorder="1" applyAlignment="1"/>
    <xf numFmtId="0" fontId="4" fillId="0" borderId="19" xfId="0" applyFont="1" applyBorder="1" applyAlignment="1"/>
    <xf numFmtId="187" fontId="4" fillId="0" borderId="20" xfId="1" applyNumberFormat="1" applyFont="1" applyBorder="1" applyAlignment="1"/>
    <xf numFmtId="0" fontId="7" fillId="0" borderId="13" xfId="0" applyFont="1" applyBorder="1" applyAlignment="1"/>
    <xf numFmtId="0" fontId="7" fillId="0" borderId="14" xfId="0" applyFont="1" applyBorder="1" applyAlignment="1"/>
    <xf numFmtId="187" fontId="4" fillId="6" borderId="17" xfId="1" applyNumberFormat="1" applyFont="1" applyFill="1" applyBorder="1" applyAlignment="1"/>
    <xf numFmtId="187" fontId="4" fillId="0" borderId="17" xfId="1" applyNumberFormat="1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4" fillId="5" borderId="1" xfId="0" applyFont="1" applyFill="1" applyBorder="1" applyAlignment="1">
      <alignment horizontal="center" vertical="top"/>
    </xf>
    <xf numFmtId="187" fontId="4" fillId="5" borderId="1" xfId="2" applyNumberFormat="1" applyFont="1" applyFill="1" applyBorder="1" applyAlignment="1">
      <alignment horizontal="center" vertical="top" wrapText="1"/>
    </xf>
    <xf numFmtId="0" fontId="0" fillId="0" borderId="3" xfId="0" applyBorder="1" applyAlignment="1">
      <alignment horizontal="right" vertical="top"/>
    </xf>
    <xf numFmtId="0" fontId="0" fillId="4" borderId="1" xfId="0" applyFill="1" applyBorder="1" applyAlignment="1">
      <alignment horizontal="center" vertical="top" wrapText="1"/>
    </xf>
    <xf numFmtId="0" fontId="0" fillId="0" borderId="0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</cellXfs>
  <cellStyles count="3">
    <cellStyle name="Normal 2" xfId="2"/>
    <cellStyle name="เครื่องหมายจุลภาค" xfId="1" builtinId="3"/>
    <cellStyle name="ปกติ" xfId="0" builtinId="0"/>
  </cellStyles>
  <dxfs count="0"/>
  <tableStyles count="0" defaultTableStyle="TableStyleMedium2" defaultPivotStyle="PivotStyleLight16"/>
  <colors>
    <mruColors>
      <color rgb="FF66FFFF"/>
      <color rgb="FF00FF00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abSelected="1" workbookViewId="0">
      <selection activeCell="B40" sqref="B40:C41"/>
    </sheetView>
  </sheetViews>
  <sheetFormatPr defaultRowHeight="14.25" x14ac:dyDescent="0.2"/>
  <cols>
    <col min="1" max="1" width="9.5" style="1" bestFit="1" customWidth="1"/>
    <col min="2" max="2" width="55.125" style="1" customWidth="1"/>
    <col min="3" max="3" width="16.125" style="1" customWidth="1"/>
    <col min="4" max="16384" width="9" style="1"/>
  </cols>
  <sheetData>
    <row r="1" spans="1:3" x14ac:dyDescent="0.2">
      <c r="A1" s="13"/>
      <c r="B1" s="14" t="s">
        <v>36</v>
      </c>
      <c r="C1" s="15"/>
    </row>
    <row r="2" spans="1:3" x14ac:dyDescent="0.2">
      <c r="A2" s="16"/>
      <c r="B2" s="27" t="s">
        <v>0</v>
      </c>
      <c r="C2" s="18"/>
    </row>
    <row r="3" spans="1:3" x14ac:dyDescent="0.2">
      <c r="A3" s="16"/>
      <c r="B3" s="17" t="s">
        <v>22</v>
      </c>
      <c r="C3" s="18"/>
    </row>
    <row r="4" spans="1:3" x14ac:dyDescent="0.2">
      <c r="A4" s="16"/>
      <c r="B4" s="17" t="s">
        <v>1</v>
      </c>
      <c r="C4" s="18"/>
    </row>
    <row r="5" spans="1:3" ht="7.5" customHeight="1" x14ac:dyDescent="0.2">
      <c r="A5" s="19"/>
      <c r="B5" s="20"/>
      <c r="C5" s="21"/>
    </row>
    <row r="6" spans="1:3" x14ac:dyDescent="0.2">
      <c r="A6" s="22" t="s">
        <v>33</v>
      </c>
      <c r="B6" s="25" t="s">
        <v>23</v>
      </c>
      <c r="C6" s="26" t="s">
        <v>3</v>
      </c>
    </row>
    <row r="7" spans="1:3" x14ac:dyDescent="0.2">
      <c r="A7" s="23" t="s">
        <v>34</v>
      </c>
      <c r="B7" s="3" t="s">
        <v>32</v>
      </c>
      <c r="C7" s="12">
        <f>C8+C10+C18+C20+C27</f>
        <v>5551730</v>
      </c>
    </row>
    <row r="8" spans="1:3" x14ac:dyDescent="0.2">
      <c r="A8" s="24" t="s">
        <v>35</v>
      </c>
      <c r="B8" s="4" t="s">
        <v>4</v>
      </c>
      <c r="C8" s="9">
        <f>C9</f>
        <v>762170</v>
      </c>
    </row>
    <row r="9" spans="1:3" ht="42.75" x14ac:dyDescent="0.2">
      <c r="A9" s="8"/>
      <c r="B9" s="2" t="s">
        <v>2</v>
      </c>
      <c r="C9" s="5">
        <v>762170</v>
      </c>
    </row>
    <row r="10" spans="1:3" x14ac:dyDescent="0.2">
      <c r="A10" s="6"/>
      <c r="B10" s="4" t="s">
        <v>5</v>
      </c>
      <c r="C10" s="10">
        <f>SUM(C11:C17)</f>
        <v>1480360</v>
      </c>
    </row>
    <row r="11" spans="1:3" ht="28.5" x14ac:dyDescent="0.2">
      <c r="A11" s="8"/>
      <c r="B11" s="2" t="s">
        <v>6</v>
      </c>
      <c r="C11" s="5">
        <v>161300</v>
      </c>
    </row>
    <row r="12" spans="1:3" ht="28.5" x14ac:dyDescent="0.2">
      <c r="A12" s="8"/>
      <c r="B12" s="2" t="s">
        <v>7</v>
      </c>
      <c r="C12" s="5">
        <v>1061200</v>
      </c>
    </row>
    <row r="13" spans="1:3" ht="28.5" x14ac:dyDescent="0.2">
      <c r="A13" s="8"/>
      <c r="B13" s="2" t="s">
        <v>8</v>
      </c>
      <c r="C13" s="5">
        <v>16800</v>
      </c>
    </row>
    <row r="14" spans="1:3" ht="57" x14ac:dyDescent="0.2">
      <c r="A14" s="8"/>
      <c r="B14" s="2" t="s">
        <v>9</v>
      </c>
      <c r="C14" s="5">
        <v>5100</v>
      </c>
    </row>
    <row r="15" spans="1:3" ht="28.5" x14ac:dyDescent="0.2">
      <c r="A15" s="8"/>
      <c r="B15" s="2" t="s">
        <v>10</v>
      </c>
      <c r="C15" s="5">
        <v>32600</v>
      </c>
    </row>
    <row r="16" spans="1:3" x14ac:dyDescent="0.2">
      <c r="A16" s="8"/>
      <c r="B16" s="2" t="s">
        <v>11</v>
      </c>
      <c r="C16" s="5">
        <v>3360</v>
      </c>
    </row>
    <row r="17" spans="1:3" ht="28.5" x14ac:dyDescent="0.2">
      <c r="A17" s="8" t="s">
        <v>57</v>
      </c>
      <c r="B17" s="2" t="s">
        <v>12</v>
      </c>
      <c r="C17" s="5">
        <v>200000</v>
      </c>
    </row>
    <row r="18" spans="1:3" x14ac:dyDescent="0.2">
      <c r="A18" s="6"/>
      <c r="B18" s="7" t="s">
        <v>13</v>
      </c>
      <c r="C18" s="11">
        <f>C19</f>
        <v>29200</v>
      </c>
    </row>
    <row r="19" spans="1:3" ht="28.5" x14ac:dyDescent="0.2">
      <c r="A19" s="8"/>
      <c r="B19" s="2" t="s">
        <v>14</v>
      </c>
      <c r="C19" s="5">
        <v>29200</v>
      </c>
    </row>
    <row r="20" spans="1:3" x14ac:dyDescent="0.2">
      <c r="A20" s="6"/>
      <c r="B20" s="7" t="s">
        <v>15</v>
      </c>
      <c r="C20" s="11">
        <f>SUM(C21:C26)</f>
        <v>1600000</v>
      </c>
    </row>
    <row r="21" spans="1:3" x14ac:dyDescent="0.2">
      <c r="A21" s="8"/>
      <c r="B21" s="2" t="s">
        <v>16</v>
      </c>
      <c r="C21" s="5">
        <v>100000</v>
      </c>
    </row>
    <row r="22" spans="1:3" x14ac:dyDescent="0.2">
      <c r="A22" s="8"/>
      <c r="B22" s="2" t="s">
        <v>17</v>
      </c>
      <c r="C22" s="5">
        <v>200000</v>
      </c>
    </row>
    <row r="23" spans="1:3" x14ac:dyDescent="0.2">
      <c r="A23" s="8"/>
      <c r="B23" s="2" t="s">
        <v>18</v>
      </c>
      <c r="C23" s="5">
        <v>300000</v>
      </c>
    </row>
    <row r="24" spans="1:3" x14ac:dyDescent="0.2">
      <c r="A24" s="8"/>
      <c r="B24" s="2" t="s">
        <v>19</v>
      </c>
      <c r="C24" s="5">
        <v>250000</v>
      </c>
    </row>
    <row r="25" spans="1:3" x14ac:dyDescent="0.2">
      <c r="A25" s="8"/>
      <c r="B25" s="2" t="s">
        <v>20</v>
      </c>
      <c r="C25" s="5">
        <v>450000</v>
      </c>
    </row>
    <row r="26" spans="1:3" x14ac:dyDescent="0.2">
      <c r="A26" s="8"/>
      <c r="B26" s="2" t="s">
        <v>21</v>
      </c>
      <c r="C26" s="5">
        <v>300000</v>
      </c>
    </row>
    <row r="27" spans="1:3" x14ac:dyDescent="0.2">
      <c r="A27" s="6"/>
      <c r="B27" s="4" t="s">
        <v>24</v>
      </c>
      <c r="C27" s="11">
        <f>SUM(C28:C34)</f>
        <v>1680000</v>
      </c>
    </row>
    <row r="28" spans="1:3" x14ac:dyDescent="0.2">
      <c r="A28" s="8"/>
      <c r="B28" s="8" t="s">
        <v>25</v>
      </c>
      <c r="C28" s="5">
        <v>240000</v>
      </c>
    </row>
    <row r="29" spans="1:3" x14ac:dyDescent="0.2">
      <c r="A29" s="8"/>
      <c r="B29" s="8" t="s">
        <v>26</v>
      </c>
      <c r="C29" s="5">
        <v>240000</v>
      </c>
    </row>
    <row r="30" spans="1:3" x14ac:dyDescent="0.2">
      <c r="A30" s="8"/>
      <c r="B30" s="8" t="s">
        <v>27</v>
      </c>
      <c r="C30" s="5">
        <v>240000</v>
      </c>
    </row>
    <row r="31" spans="1:3" x14ac:dyDescent="0.2">
      <c r="A31" s="8"/>
      <c r="B31" s="8" t="s">
        <v>28</v>
      </c>
      <c r="C31" s="5">
        <v>240000</v>
      </c>
    </row>
    <row r="32" spans="1:3" x14ac:dyDescent="0.2">
      <c r="A32" s="8"/>
      <c r="B32" s="8" t="s">
        <v>29</v>
      </c>
      <c r="C32" s="5">
        <v>240000</v>
      </c>
    </row>
    <row r="33" spans="1:3" x14ac:dyDescent="0.2">
      <c r="A33" s="8"/>
      <c r="B33" s="8" t="s">
        <v>30</v>
      </c>
      <c r="C33" s="5">
        <v>240000</v>
      </c>
    </row>
    <row r="34" spans="1:3" x14ac:dyDescent="0.2">
      <c r="A34" s="8"/>
      <c r="B34" s="8" t="s">
        <v>31</v>
      </c>
      <c r="C34" s="5">
        <v>240000</v>
      </c>
    </row>
    <row r="35" spans="1:3" x14ac:dyDescent="0.2">
      <c r="A35" s="8"/>
      <c r="B35" s="8"/>
      <c r="C35" s="8"/>
    </row>
    <row r="36" spans="1:3" ht="6.75" customHeight="1" x14ac:dyDescent="0.2">
      <c r="A36" s="13"/>
      <c r="B36" s="14"/>
      <c r="C36" s="15"/>
    </row>
    <row r="37" spans="1:3" x14ac:dyDescent="0.2">
      <c r="A37" s="16"/>
      <c r="B37" s="17" t="s">
        <v>132</v>
      </c>
      <c r="C37" s="18"/>
    </row>
    <row r="38" spans="1:3" x14ac:dyDescent="0.2">
      <c r="A38" s="93" t="s">
        <v>133</v>
      </c>
      <c r="B38" s="95" t="s">
        <v>134</v>
      </c>
      <c r="C38" s="96"/>
    </row>
    <row r="39" spans="1:3" x14ac:dyDescent="0.2">
      <c r="A39" s="93"/>
      <c r="B39" s="95"/>
      <c r="C39" s="96"/>
    </row>
    <row r="40" spans="1:3" x14ac:dyDescent="0.2">
      <c r="A40" s="93" t="s">
        <v>135</v>
      </c>
      <c r="B40" s="95" t="s">
        <v>136</v>
      </c>
      <c r="C40" s="96"/>
    </row>
    <row r="41" spans="1:3" x14ac:dyDescent="0.2">
      <c r="A41" s="19"/>
      <c r="B41" s="97"/>
      <c r="C41" s="98"/>
    </row>
  </sheetData>
  <mergeCells count="2">
    <mergeCell ref="B38:C39"/>
    <mergeCell ref="B40:C41"/>
  </mergeCells>
  <pageMargins left="0.68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workbookViewId="0">
      <selection activeCell="H10" sqref="H10"/>
    </sheetView>
  </sheetViews>
  <sheetFormatPr defaultRowHeight="14.25" x14ac:dyDescent="0.2"/>
  <cols>
    <col min="1" max="1" width="5.5" style="55" customWidth="1"/>
    <col min="2" max="2" width="91" style="40" customWidth="1"/>
    <col min="3" max="3" width="12.75" style="39" customWidth="1"/>
    <col min="4" max="4" width="10.375" style="39" customWidth="1"/>
    <col min="5" max="5" width="17.25" style="39" customWidth="1"/>
    <col min="6" max="6" width="7.75" style="39" bestFit="1" customWidth="1"/>
    <col min="7" max="7" width="6.25" style="39" bestFit="1" customWidth="1"/>
    <col min="8" max="8" width="5.125" style="40" bestFit="1" customWidth="1"/>
    <col min="9" max="9" width="6.25" style="40" bestFit="1" customWidth="1"/>
    <col min="10" max="16384" width="9" style="40"/>
  </cols>
  <sheetData>
    <row r="1" spans="1:7" x14ac:dyDescent="0.2">
      <c r="A1" s="35"/>
      <c r="B1" s="36" t="s">
        <v>130</v>
      </c>
      <c r="C1" s="37"/>
      <c r="D1" s="37"/>
      <c r="E1" s="38"/>
    </row>
    <row r="2" spans="1:7" x14ac:dyDescent="0.2">
      <c r="A2" s="41"/>
      <c r="B2" s="42" t="s">
        <v>0</v>
      </c>
      <c r="C2" s="43"/>
      <c r="D2" s="43"/>
      <c r="E2" s="44"/>
    </row>
    <row r="3" spans="1:7" x14ac:dyDescent="0.2">
      <c r="A3" s="41"/>
      <c r="B3" s="45" t="s">
        <v>22</v>
      </c>
      <c r="C3" s="46"/>
      <c r="D3" s="46"/>
      <c r="E3" s="44"/>
    </row>
    <row r="4" spans="1:7" x14ac:dyDescent="0.2">
      <c r="A4" s="41"/>
      <c r="B4" s="40" t="s">
        <v>1</v>
      </c>
      <c r="E4" s="44"/>
    </row>
    <row r="5" spans="1:7" x14ac:dyDescent="0.2">
      <c r="A5" s="47"/>
      <c r="B5" s="48"/>
      <c r="C5" s="49"/>
      <c r="D5" s="49"/>
      <c r="E5" s="50"/>
    </row>
    <row r="6" spans="1:7" s="55" customFormat="1" ht="28.5" x14ac:dyDescent="0.2">
      <c r="A6" s="51"/>
      <c r="B6" s="51" t="s">
        <v>23</v>
      </c>
      <c r="C6" s="52" t="s">
        <v>126</v>
      </c>
      <c r="D6" s="52" t="s">
        <v>127</v>
      </c>
      <c r="E6" s="53" t="s">
        <v>128</v>
      </c>
      <c r="F6" s="54"/>
      <c r="G6" s="54"/>
    </row>
    <row r="7" spans="1:7" s="55" customFormat="1" x14ac:dyDescent="0.2">
      <c r="A7" s="56"/>
      <c r="B7" s="91" t="s">
        <v>131</v>
      </c>
      <c r="C7" s="92">
        <f>C8+C11+C18+C21+C23+C25+C27+C31+C33+C37</f>
        <v>1514300</v>
      </c>
      <c r="D7" s="92">
        <f>D8+D11+D18+D21+D23+D25+D27+D31+D33+D37</f>
        <v>854997</v>
      </c>
      <c r="E7" s="53"/>
      <c r="F7" s="54"/>
      <c r="G7" s="54"/>
    </row>
    <row r="8" spans="1:7" x14ac:dyDescent="0.2">
      <c r="A8" s="56">
        <v>1</v>
      </c>
      <c r="B8" s="57" t="s">
        <v>15</v>
      </c>
      <c r="C8" s="58">
        <f>SUM(C9:C10)</f>
        <v>143550</v>
      </c>
      <c r="D8" s="58">
        <f>SUM(D9:D10)</f>
        <v>89022</v>
      </c>
      <c r="E8" s="59"/>
    </row>
    <row r="9" spans="1:7" x14ac:dyDescent="0.2">
      <c r="A9" s="60"/>
      <c r="B9" s="61" t="s">
        <v>56</v>
      </c>
      <c r="C9" s="62">
        <v>49750</v>
      </c>
      <c r="D9" s="62">
        <v>25750</v>
      </c>
      <c r="E9" s="59" t="s">
        <v>106</v>
      </c>
    </row>
    <row r="10" spans="1:7" ht="28.5" x14ac:dyDescent="0.2">
      <c r="A10" s="63"/>
      <c r="B10" s="61" t="s">
        <v>122</v>
      </c>
      <c r="C10" s="62">
        <v>93800</v>
      </c>
      <c r="D10" s="64">
        <v>63272</v>
      </c>
      <c r="E10" s="65" t="s">
        <v>107</v>
      </c>
      <c r="F10" s="66"/>
    </row>
    <row r="11" spans="1:7" x14ac:dyDescent="0.2">
      <c r="A11" s="56">
        <v>2</v>
      </c>
      <c r="B11" s="57" t="s">
        <v>49</v>
      </c>
      <c r="C11" s="58">
        <f>SUM(C12:C17)</f>
        <v>206675</v>
      </c>
      <c r="D11" s="58">
        <f>SUM(D12:D17)</f>
        <v>97425</v>
      </c>
      <c r="E11" s="59"/>
      <c r="G11" s="67"/>
    </row>
    <row r="12" spans="1:7" ht="28.5" x14ac:dyDescent="0.2">
      <c r="A12" s="60"/>
      <c r="B12" s="68" t="s">
        <v>50</v>
      </c>
      <c r="C12" s="69">
        <v>17575</v>
      </c>
      <c r="D12" s="62">
        <v>12375</v>
      </c>
      <c r="E12" s="59" t="s">
        <v>98</v>
      </c>
    </row>
    <row r="13" spans="1:7" x14ac:dyDescent="0.2">
      <c r="A13" s="60"/>
      <c r="B13" s="68" t="s">
        <v>51</v>
      </c>
      <c r="C13" s="69">
        <v>29900</v>
      </c>
      <c r="D13" s="62">
        <v>5850</v>
      </c>
      <c r="E13" s="59" t="s">
        <v>99</v>
      </c>
    </row>
    <row r="14" spans="1:7" ht="28.5" x14ac:dyDescent="0.2">
      <c r="A14" s="60"/>
      <c r="B14" s="68" t="s">
        <v>118</v>
      </c>
      <c r="C14" s="69">
        <v>52100</v>
      </c>
      <c r="D14" s="70">
        <v>11400</v>
      </c>
      <c r="E14" s="65" t="s">
        <v>100</v>
      </c>
      <c r="F14" s="66"/>
    </row>
    <row r="15" spans="1:7" ht="28.5" x14ac:dyDescent="0.2">
      <c r="A15" s="60"/>
      <c r="B15" s="68" t="s">
        <v>119</v>
      </c>
      <c r="C15" s="69">
        <v>53300</v>
      </c>
      <c r="D15" s="62">
        <v>36200</v>
      </c>
      <c r="E15" s="59" t="s">
        <v>101</v>
      </c>
    </row>
    <row r="16" spans="1:7" ht="28.5" x14ac:dyDescent="0.2">
      <c r="A16" s="60"/>
      <c r="B16" s="68" t="s">
        <v>120</v>
      </c>
      <c r="C16" s="69">
        <v>19000</v>
      </c>
      <c r="D16" s="70">
        <v>17100</v>
      </c>
      <c r="E16" s="65" t="s">
        <v>102</v>
      </c>
      <c r="F16" s="66"/>
    </row>
    <row r="17" spans="1:6" ht="28.5" x14ac:dyDescent="0.2">
      <c r="A17" s="63"/>
      <c r="B17" s="68" t="s">
        <v>121</v>
      </c>
      <c r="C17" s="69">
        <v>34800</v>
      </c>
      <c r="D17" s="62">
        <v>14500</v>
      </c>
      <c r="E17" s="59" t="s">
        <v>103</v>
      </c>
    </row>
    <row r="18" spans="1:6" x14ac:dyDescent="0.2">
      <c r="A18" s="56">
        <v>3</v>
      </c>
      <c r="B18" s="57" t="s">
        <v>60</v>
      </c>
      <c r="C18" s="58">
        <f>SUM(C19:C20)</f>
        <v>139225</v>
      </c>
      <c r="D18" s="58">
        <f>SUM(D19:D20)</f>
        <v>75850</v>
      </c>
      <c r="E18" s="59"/>
    </row>
    <row r="19" spans="1:6" x14ac:dyDescent="0.2">
      <c r="A19" s="60"/>
      <c r="B19" s="71" t="s">
        <v>61</v>
      </c>
      <c r="C19" s="72">
        <v>10225</v>
      </c>
      <c r="D19" s="62">
        <v>6350</v>
      </c>
      <c r="E19" s="59" t="s">
        <v>108</v>
      </c>
    </row>
    <row r="20" spans="1:6" x14ac:dyDescent="0.2">
      <c r="A20" s="63"/>
      <c r="B20" s="61" t="s">
        <v>62</v>
      </c>
      <c r="C20" s="62">
        <v>129000</v>
      </c>
      <c r="D20" s="62">
        <v>69500</v>
      </c>
      <c r="E20" s="59" t="s">
        <v>109</v>
      </c>
    </row>
    <row r="21" spans="1:6" x14ac:dyDescent="0.2">
      <c r="A21" s="56">
        <v>4</v>
      </c>
      <c r="B21" s="57" t="s">
        <v>71</v>
      </c>
      <c r="C21" s="73">
        <f>SUM(C22)</f>
        <v>431200</v>
      </c>
      <c r="D21" s="73">
        <f>SUM(D22)</f>
        <v>267150</v>
      </c>
      <c r="E21" s="59"/>
    </row>
    <row r="22" spans="1:6" ht="28.5" x14ac:dyDescent="0.2">
      <c r="A22" s="63"/>
      <c r="B22" s="68" t="s">
        <v>72</v>
      </c>
      <c r="C22" s="69">
        <v>431200</v>
      </c>
      <c r="D22" s="70">
        <v>267150</v>
      </c>
      <c r="E22" s="65" t="s">
        <v>113</v>
      </c>
      <c r="F22" s="66"/>
    </row>
    <row r="23" spans="1:6" x14ac:dyDescent="0.2">
      <c r="A23" s="56">
        <v>5</v>
      </c>
      <c r="B23" s="57" t="s">
        <v>38</v>
      </c>
      <c r="C23" s="73">
        <f>SUM(C24)</f>
        <v>138750</v>
      </c>
      <c r="D23" s="73">
        <f>SUM(D24)</f>
        <v>107950</v>
      </c>
      <c r="E23" s="59"/>
    </row>
    <row r="24" spans="1:6" ht="28.5" x14ac:dyDescent="0.2">
      <c r="A24" s="63"/>
      <c r="B24" s="68" t="s">
        <v>73</v>
      </c>
      <c r="C24" s="69">
        <v>138750</v>
      </c>
      <c r="D24" s="62">
        <v>107950</v>
      </c>
      <c r="E24" s="59" t="s">
        <v>114</v>
      </c>
    </row>
    <row r="25" spans="1:6" x14ac:dyDescent="0.2">
      <c r="A25" s="56">
        <v>6</v>
      </c>
      <c r="B25" s="57" t="s">
        <v>87</v>
      </c>
      <c r="C25" s="73">
        <f>SUM(C26)</f>
        <v>69500</v>
      </c>
      <c r="D25" s="73">
        <f>SUM(D26)</f>
        <v>16800</v>
      </c>
      <c r="E25" s="59"/>
    </row>
    <row r="26" spans="1:6" x14ac:dyDescent="0.2">
      <c r="A26" s="63"/>
      <c r="B26" s="68" t="s">
        <v>88</v>
      </c>
      <c r="C26" s="69">
        <v>69500</v>
      </c>
      <c r="D26" s="62">
        <v>16800</v>
      </c>
      <c r="E26" s="59" t="s">
        <v>115</v>
      </c>
    </row>
    <row r="27" spans="1:6" x14ac:dyDescent="0.2">
      <c r="A27" s="56">
        <v>7</v>
      </c>
      <c r="B27" s="57" t="s">
        <v>4</v>
      </c>
      <c r="C27" s="73">
        <f>SUM(C28:C30)</f>
        <v>156700</v>
      </c>
      <c r="D27" s="73">
        <f>SUM(D28:D30)</f>
        <v>88900</v>
      </c>
      <c r="E27" s="59"/>
    </row>
    <row r="28" spans="1:6" x14ac:dyDescent="0.2">
      <c r="A28" s="60"/>
      <c r="B28" s="68" t="s">
        <v>90</v>
      </c>
      <c r="C28" s="69">
        <v>7600</v>
      </c>
      <c r="D28" s="62">
        <v>7600</v>
      </c>
      <c r="E28" s="59" t="s">
        <v>116</v>
      </c>
    </row>
    <row r="29" spans="1:6" ht="28.5" x14ac:dyDescent="0.2">
      <c r="A29" s="60"/>
      <c r="B29" s="68" t="s">
        <v>125</v>
      </c>
      <c r="C29" s="69">
        <v>140700</v>
      </c>
      <c r="D29" s="62">
        <v>81300</v>
      </c>
      <c r="E29" s="65" t="s">
        <v>117</v>
      </c>
      <c r="F29" s="66"/>
    </row>
    <row r="30" spans="1:6" x14ac:dyDescent="0.2">
      <c r="A30" s="63"/>
      <c r="B30" s="68" t="s">
        <v>129</v>
      </c>
      <c r="C30" s="69">
        <v>8400</v>
      </c>
      <c r="D30" s="62">
        <v>0</v>
      </c>
      <c r="E30" s="65"/>
      <c r="F30" s="66"/>
    </row>
    <row r="31" spans="1:6" x14ac:dyDescent="0.2">
      <c r="A31" s="56">
        <v>8</v>
      </c>
      <c r="B31" s="57" t="s">
        <v>47</v>
      </c>
      <c r="C31" s="73">
        <f>SUM(C32)</f>
        <v>157900</v>
      </c>
      <c r="D31" s="58">
        <f>SUM(D32)</f>
        <v>61100</v>
      </c>
      <c r="E31" s="59"/>
    </row>
    <row r="32" spans="1:6" x14ac:dyDescent="0.2">
      <c r="A32" s="63"/>
      <c r="B32" s="61" t="s">
        <v>48</v>
      </c>
      <c r="C32" s="62">
        <v>157900</v>
      </c>
      <c r="D32" s="62">
        <v>61100</v>
      </c>
      <c r="E32" s="59" t="s">
        <v>97</v>
      </c>
    </row>
    <row r="33" spans="1:8" x14ac:dyDescent="0.2">
      <c r="A33" s="56">
        <v>9</v>
      </c>
      <c r="B33" s="57" t="s">
        <v>63</v>
      </c>
      <c r="C33" s="58">
        <f>SUM(C34:C36)</f>
        <v>40000</v>
      </c>
      <c r="D33" s="58">
        <f>SUM(D34:D36)</f>
        <v>40000</v>
      </c>
      <c r="E33" s="59"/>
    </row>
    <row r="34" spans="1:8" x14ac:dyDescent="0.2">
      <c r="A34" s="60"/>
      <c r="B34" s="61" t="s">
        <v>64</v>
      </c>
      <c r="C34" s="62">
        <v>15000</v>
      </c>
      <c r="D34" s="62">
        <v>15000</v>
      </c>
      <c r="E34" s="59" t="s">
        <v>110</v>
      </c>
    </row>
    <row r="35" spans="1:8" x14ac:dyDescent="0.2">
      <c r="A35" s="60"/>
      <c r="B35" s="68" t="s">
        <v>123</v>
      </c>
      <c r="C35" s="69">
        <v>5500</v>
      </c>
      <c r="D35" s="62">
        <v>5500</v>
      </c>
      <c r="E35" s="59" t="s">
        <v>111</v>
      </c>
    </row>
    <row r="36" spans="1:8" x14ac:dyDescent="0.2">
      <c r="A36" s="63"/>
      <c r="B36" s="68" t="s">
        <v>124</v>
      </c>
      <c r="C36" s="69">
        <v>19500</v>
      </c>
      <c r="D36" s="62">
        <v>19500</v>
      </c>
      <c r="E36" s="59" t="s">
        <v>112</v>
      </c>
    </row>
    <row r="37" spans="1:8" x14ac:dyDescent="0.2">
      <c r="A37" s="56">
        <v>10</v>
      </c>
      <c r="B37" s="57" t="s">
        <v>53</v>
      </c>
      <c r="C37" s="58">
        <f>SUM(C38:C39)</f>
        <v>30800</v>
      </c>
      <c r="D37" s="58">
        <f>SUM(D38:D39)</f>
        <v>10800</v>
      </c>
      <c r="E37" s="59"/>
    </row>
    <row r="38" spans="1:8" x14ac:dyDescent="0.2">
      <c r="A38" s="60"/>
      <c r="B38" s="61" t="s">
        <v>54</v>
      </c>
      <c r="C38" s="62">
        <v>15400</v>
      </c>
      <c r="D38" s="62">
        <v>5400</v>
      </c>
      <c r="E38" s="59" t="s">
        <v>104</v>
      </c>
    </row>
    <row r="39" spans="1:8" ht="42.75" x14ac:dyDescent="0.2">
      <c r="A39" s="63"/>
      <c r="B39" s="61" t="s">
        <v>55</v>
      </c>
      <c r="C39" s="62">
        <v>15400</v>
      </c>
      <c r="D39" s="64">
        <v>5400</v>
      </c>
      <c r="E39" s="65" t="s">
        <v>105</v>
      </c>
      <c r="F39" s="66"/>
      <c r="H39" s="74"/>
    </row>
  </sheetData>
  <pageMargins left="0.11811023622047245" right="0.11811023622047245" top="0.17" bottom="0.28999999999999998" header="0.11811023622047245" footer="0.11811023622047245"/>
  <pageSetup paperSize="9" scale="98" orientation="landscape" horizontalDpi="0" verticalDpi="0" r:id="rId1"/>
  <headerFooter>
    <oddFooter>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2"/>
  <sheetViews>
    <sheetView workbookViewId="0">
      <selection activeCell="G84" sqref="G84"/>
    </sheetView>
  </sheetViews>
  <sheetFormatPr defaultRowHeight="14.25" x14ac:dyDescent="0.2"/>
  <cols>
    <col min="1" max="1" width="0.875" style="29" customWidth="1"/>
    <col min="2" max="2" width="9" style="29" bestFit="1" customWidth="1"/>
    <col min="3" max="3" width="79" style="29" bestFit="1" customWidth="1"/>
    <col min="4" max="4" width="8.75" style="33" bestFit="1" customWidth="1"/>
    <col min="5" max="16384" width="9" style="29"/>
  </cols>
  <sheetData>
    <row r="1" spans="2:4" ht="6.75" customHeight="1" x14ac:dyDescent="0.2">
      <c r="B1" s="78"/>
      <c r="C1" s="79"/>
      <c r="D1" s="80"/>
    </row>
    <row r="2" spans="2:4" x14ac:dyDescent="0.2">
      <c r="B2" s="81"/>
      <c r="C2" s="29" t="s">
        <v>36</v>
      </c>
      <c r="D2" s="82"/>
    </row>
    <row r="3" spans="2:4" x14ac:dyDescent="0.2">
      <c r="B3" s="81"/>
      <c r="C3" s="30" t="s">
        <v>0</v>
      </c>
      <c r="D3" s="82"/>
    </row>
    <row r="4" spans="2:4" x14ac:dyDescent="0.2">
      <c r="B4" s="81"/>
      <c r="C4" s="31" t="s">
        <v>22</v>
      </c>
      <c r="D4" s="82"/>
    </row>
    <row r="5" spans="2:4" x14ac:dyDescent="0.2">
      <c r="B5" s="81"/>
      <c r="C5" s="29" t="s">
        <v>1</v>
      </c>
      <c r="D5" s="82"/>
    </row>
    <row r="6" spans="2:4" ht="5.25" customHeight="1" x14ac:dyDescent="0.2">
      <c r="B6" s="83"/>
      <c r="C6" s="84"/>
      <c r="D6" s="85"/>
    </row>
    <row r="7" spans="2:4" x14ac:dyDescent="0.2">
      <c r="B7" s="86" t="s">
        <v>42</v>
      </c>
      <c r="C7" s="87" t="s">
        <v>45</v>
      </c>
      <c r="D7" s="80"/>
    </row>
    <row r="8" spans="2:4" x14ac:dyDescent="0.2">
      <c r="B8" s="81" t="s">
        <v>43</v>
      </c>
      <c r="C8" s="76" t="s">
        <v>46</v>
      </c>
      <c r="D8" s="82"/>
    </row>
    <row r="9" spans="2:4" x14ac:dyDescent="0.2">
      <c r="B9" s="81" t="s">
        <v>44</v>
      </c>
      <c r="C9" s="29" t="s">
        <v>52</v>
      </c>
      <c r="D9" s="82"/>
    </row>
    <row r="10" spans="2:4" x14ac:dyDescent="0.2">
      <c r="B10" s="81"/>
      <c r="C10" s="77" t="s">
        <v>58</v>
      </c>
      <c r="D10" s="88">
        <f>SUM(D12:D20)</f>
        <v>115125</v>
      </c>
    </row>
    <row r="11" spans="2:4" x14ac:dyDescent="0.2">
      <c r="B11" s="81"/>
      <c r="C11" s="75" t="s">
        <v>47</v>
      </c>
      <c r="D11" s="82"/>
    </row>
    <row r="12" spans="2:4" x14ac:dyDescent="0.2">
      <c r="B12" s="81"/>
      <c r="C12" s="29" t="s">
        <v>48</v>
      </c>
      <c r="D12" s="82">
        <v>61100</v>
      </c>
    </row>
    <row r="13" spans="2:4" x14ac:dyDescent="0.2">
      <c r="B13" s="81"/>
      <c r="C13" s="75" t="s">
        <v>49</v>
      </c>
      <c r="D13" s="82"/>
    </row>
    <row r="14" spans="2:4" ht="28.5" x14ac:dyDescent="0.2">
      <c r="B14" s="81"/>
      <c r="C14" s="34" t="s">
        <v>50</v>
      </c>
      <c r="D14" s="82">
        <v>12375</v>
      </c>
    </row>
    <row r="15" spans="2:4" ht="28.5" x14ac:dyDescent="0.2">
      <c r="B15" s="81"/>
      <c r="C15" s="34" t="s">
        <v>51</v>
      </c>
      <c r="D15" s="89">
        <v>5850</v>
      </c>
    </row>
    <row r="16" spans="2:4" x14ac:dyDescent="0.2">
      <c r="B16" s="81"/>
      <c r="C16" s="75" t="s">
        <v>53</v>
      </c>
      <c r="D16" s="82"/>
    </row>
    <row r="17" spans="2:4" x14ac:dyDescent="0.2">
      <c r="B17" s="81"/>
      <c r="C17" s="29" t="s">
        <v>54</v>
      </c>
      <c r="D17" s="82">
        <v>5400</v>
      </c>
    </row>
    <row r="18" spans="2:4" x14ac:dyDescent="0.2">
      <c r="B18" s="81"/>
      <c r="C18" s="29" t="s">
        <v>55</v>
      </c>
      <c r="D18" s="82">
        <v>4650</v>
      </c>
    </row>
    <row r="19" spans="2:4" x14ac:dyDescent="0.2">
      <c r="B19" s="81"/>
      <c r="C19" s="75" t="s">
        <v>15</v>
      </c>
      <c r="D19" s="82"/>
    </row>
    <row r="20" spans="2:4" x14ac:dyDescent="0.2">
      <c r="B20" s="81"/>
      <c r="C20" s="29" t="s">
        <v>56</v>
      </c>
      <c r="D20" s="82">
        <v>25750</v>
      </c>
    </row>
    <row r="21" spans="2:4" ht="6.75" customHeight="1" x14ac:dyDescent="0.2">
      <c r="B21" s="83"/>
      <c r="C21" s="84"/>
      <c r="D21" s="85"/>
    </row>
    <row r="22" spans="2:4" x14ac:dyDescent="0.2">
      <c r="B22" s="86" t="s">
        <v>42</v>
      </c>
      <c r="C22" s="87" t="s">
        <v>45</v>
      </c>
      <c r="D22" s="80"/>
    </row>
    <row r="23" spans="2:4" x14ac:dyDescent="0.2">
      <c r="B23" s="81" t="s">
        <v>43</v>
      </c>
      <c r="C23" s="76" t="s">
        <v>46</v>
      </c>
      <c r="D23" s="82"/>
    </row>
    <row r="24" spans="2:4" x14ac:dyDescent="0.2">
      <c r="B24" s="81" t="s">
        <v>44</v>
      </c>
      <c r="C24" s="29" t="s">
        <v>59</v>
      </c>
      <c r="D24" s="82"/>
    </row>
    <row r="25" spans="2:4" x14ac:dyDescent="0.2">
      <c r="B25" s="81"/>
      <c r="C25" s="77" t="s">
        <v>58</v>
      </c>
      <c r="D25" s="88">
        <f>SUM(D27:D32)</f>
        <v>91100</v>
      </c>
    </row>
    <row r="26" spans="2:4" x14ac:dyDescent="0.2">
      <c r="B26" s="81"/>
      <c r="C26" s="75" t="s">
        <v>60</v>
      </c>
      <c r="D26" s="82"/>
    </row>
    <row r="27" spans="2:4" x14ac:dyDescent="0.2">
      <c r="B27" s="81"/>
      <c r="C27" s="32" t="s">
        <v>61</v>
      </c>
      <c r="D27" s="82">
        <v>6350</v>
      </c>
    </row>
    <row r="28" spans="2:4" x14ac:dyDescent="0.2">
      <c r="B28" s="81"/>
      <c r="C28" s="29" t="s">
        <v>62</v>
      </c>
      <c r="D28" s="82">
        <v>69500</v>
      </c>
    </row>
    <row r="29" spans="2:4" x14ac:dyDescent="0.2">
      <c r="B29" s="81"/>
      <c r="C29" s="75" t="s">
        <v>63</v>
      </c>
      <c r="D29" s="82"/>
    </row>
    <row r="30" spans="2:4" x14ac:dyDescent="0.2">
      <c r="B30" s="81"/>
      <c r="C30" s="29" t="s">
        <v>64</v>
      </c>
      <c r="D30" s="82">
        <v>15000</v>
      </c>
    </row>
    <row r="31" spans="2:4" x14ac:dyDescent="0.2">
      <c r="B31" s="81"/>
      <c r="C31" s="75" t="s">
        <v>53</v>
      </c>
      <c r="D31" s="82"/>
    </row>
    <row r="32" spans="2:4" x14ac:dyDescent="0.2">
      <c r="B32" s="81"/>
      <c r="C32" s="29" t="s">
        <v>65</v>
      </c>
      <c r="D32" s="82">
        <v>250</v>
      </c>
    </row>
    <row r="33" spans="2:4" ht="5.25" customHeight="1" x14ac:dyDescent="0.2">
      <c r="B33" s="83"/>
      <c r="C33" s="84"/>
      <c r="D33" s="85"/>
    </row>
    <row r="34" spans="2:4" x14ac:dyDescent="0.2">
      <c r="B34" s="86" t="s">
        <v>42</v>
      </c>
      <c r="C34" s="87" t="s">
        <v>66</v>
      </c>
      <c r="D34" s="80"/>
    </row>
    <row r="35" spans="2:4" x14ac:dyDescent="0.2">
      <c r="B35" s="81" t="s">
        <v>43</v>
      </c>
      <c r="C35" s="76" t="s">
        <v>67</v>
      </c>
      <c r="D35" s="82"/>
    </row>
    <row r="36" spans="2:4" ht="28.5" x14ac:dyDescent="0.2">
      <c r="B36" s="90" t="s">
        <v>44</v>
      </c>
      <c r="C36" s="34" t="s">
        <v>68</v>
      </c>
      <c r="D36" s="82"/>
    </row>
    <row r="37" spans="2:4" x14ac:dyDescent="0.2">
      <c r="B37" s="81"/>
      <c r="C37" s="77" t="s">
        <v>58</v>
      </c>
      <c r="D37" s="88">
        <f>SUM(D39:D47)</f>
        <v>346700</v>
      </c>
    </row>
    <row r="38" spans="2:4" x14ac:dyDescent="0.2">
      <c r="B38" s="81"/>
      <c r="C38" s="75" t="s">
        <v>63</v>
      </c>
      <c r="D38" s="82"/>
    </row>
    <row r="39" spans="2:4" ht="28.5" x14ac:dyDescent="0.2">
      <c r="B39" s="81"/>
      <c r="C39" s="34" t="s">
        <v>69</v>
      </c>
      <c r="D39" s="82">
        <v>5500</v>
      </c>
    </row>
    <row r="40" spans="2:4" x14ac:dyDescent="0.2">
      <c r="B40" s="81"/>
      <c r="C40" s="75" t="s">
        <v>49</v>
      </c>
      <c r="D40" s="82"/>
    </row>
    <row r="41" spans="2:4" ht="28.5" x14ac:dyDescent="0.2">
      <c r="B41" s="81"/>
      <c r="C41" s="34" t="s">
        <v>70</v>
      </c>
      <c r="D41" s="82">
        <v>400</v>
      </c>
    </row>
    <row r="42" spans="2:4" x14ac:dyDescent="0.2">
      <c r="B42" s="81"/>
      <c r="C42" s="75" t="s">
        <v>71</v>
      </c>
      <c r="D42" s="82"/>
    </row>
    <row r="43" spans="2:4" x14ac:dyDescent="0.2">
      <c r="B43" s="81"/>
      <c r="C43" s="29" t="s">
        <v>72</v>
      </c>
      <c r="D43" s="82">
        <f>58050+174300</f>
        <v>232350</v>
      </c>
    </row>
    <row r="44" spans="2:4" x14ac:dyDescent="0.2">
      <c r="B44" s="81"/>
      <c r="C44" s="75" t="s">
        <v>38</v>
      </c>
      <c r="D44" s="82"/>
    </row>
    <row r="45" spans="2:4" ht="28.5" x14ac:dyDescent="0.2">
      <c r="B45" s="81"/>
      <c r="C45" s="34" t="s">
        <v>73</v>
      </c>
      <c r="D45" s="82">
        <v>107950</v>
      </c>
    </row>
    <row r="46" spans="2:4" x14ac:dyDescent="0.2">
      <c r="B46" s="81"/>
      <c r="C46" s="75" t="s">
        <v>53</v>
      </c>
      <c r="D46" s="82"/>
    </row>
    <row r="47" spans="2:4" x14ac:dyDescent="0.2">
      <c r="B47" s="81"/>
      <c r="C47" s="29" t="s">
        <v>65</v>
      </c>
      <c r="D47" s="82">
        <v>500</v>
      </c>
    </row>
    <row r="48" spans="2:4" ht="4.5" customHeight="1" x14ac:dyDescent="0.2">
      <c r="B48" s="83"/>
      <c r="C48" s="84"/>
      <c r="D48" s="85"/>
    </row>
    <row r="49" spans="2:4" x14ac:dyDescent="0.2">
      <c r="B49" s="86" t="s">
        <v>42</v>
      </c>
      <c r="C49" s="87" t="s">
        <v>74</v>
      </c>
      <c r="D49" s="80"/>
    </row>
    <row r="50" spans="2:4" x14ac:dyDescent="0.2">
      <c r="B50" s="81" t="s">
        <v>43</v>
      </c>
      <c r="C50" s="76" t="s">
        <v>75</v>
      </c>
      <c r="D50" s="82"/>
    </row>
    <row r="51" spans="2:4" x14ac:dyDescent="0.2">
      <c r="B51" s="90" t="s">
        <v>44</v>
      </c>
      <c r="C51" s="34" t="s">
        <v>76</v>
      </c>
      <c r="D51" s="82"/>
    </row>
    <row r="52" spans="2:4" x14ac:dyDescent="0.2">
      <c r="B52" s="81"/>
      <c r="C52" s="77" t="s">
        <v>58</v>
      </c>
      <c r="D52" s="88">
        <f>SUM(D54:D57)</f>
        <v>65500</v>
      </c>
    </row>
    <row r="53" spans="2:4" x14ac:dyDescent="0.2">
      <c r="B53" s="81"/>
      <c r="C53" s="75" t="s">
        <v>63</v>
      </c>
      <c r="D53" s="82"/>
    </row>
    <row r="54" spans="2:4" x14ac:dyDescent="0.2">
      <c r="B54" s="81"/>
      <c r="C54" s="34" t="s">
        <v>83</v>
      </c>
      <c r="D54" s="82">
        <v>19500</v>
      </c>
    </row>
    <row r="55" spans="2:4" x14ac:dyDescent="0.2">
      <c r="B55" s="81"/>
      <c r="C55" s="75" t="s">
        <v>49</v>
      </c>
      <c r="D55" s="82"/>
    </row>
    <row r="56" spans="2:4" ht="28.5" x14ac:dyDescent="0.2">
      <c r="B56" s="81"/>
      <c r="C56" s="34" t="s">
        <v>84</v>
      </c>
      <c r="D56" s="82">
        <v>36200</v>
      </c>
    </row>
    <row r="57" spans="2:4" ht="28.5" x14ac:dyDescent="0.2">
      <c r="B57" s="81"/>
      <c r="C57" s="34" t="s">
        <v>85</v>
      </c>
      <c r="D57" s="82">
        <v>9800</v>
      </c>
    </row>
    <row r="58" spans="2:4" ht="6" customHeight="1" x14ac:dyDescent="0.2">
      <c r="B58" s="83"/>
      <c r="C58" s="84"/>
      <c r="D58" s="85"/>
    </row>
    <row r="59" spans="2:4" x14ac:dyDescent="0.2">
      <c r="B59" s="86" t="s">
        <v>42</v>
      </c>
      <c r="C59" s="87" t="s">
        <v>74</v>
      </c>
      <c r="D59" s="80"/>
    </row>
    <row r="60" spans="2:4" x14ac:dyDescent="0.2">
      <c r="B60" s="81" t="s">
        <v>43</v>
      </c>
      <c r="C60" s="76" t="s">
        <v>86</v>
      </c>
      <c r="D60" s="82"/>
    </row>
    <row r="61" spans="2:4" x14ac:dyDescent="0.2">
      <c r="B61" s="90" t="s">
        <v>44</v>
      </c>
      <c r="C61" s="34" t="s">
        <v>77</v>
      </c>
      <c r="D61" s="82"/>
    </row>
    <row r="62" spans="2:4" x14ac:dyDescent="0.2">
      <c r="B62" s="81"/>
      <c r="C62" s="77" t="s">
        <v>58</v>
      </c>
      <c r="D62" s="88">
        <f>SUM(D64:D67)</f>
        <v>42300</v>
      </c>
    </row>
    <row r="63" spans="2:4" x14ac:dyDescent="0.2">
      <c r="B63" s="81"/>
      <c r="C63" s="75" t="s">
        <v>87</v>
      </c>
      <c r="D63" s="82"/>
    </row>
    <row r="64" spans="2:4" x14ac:dyDescent="0.2">
      <c r="B64" s="81"/>
      <c r="C64" s="34" t="s">
        <v>88</v>
      </c>
      <c r="D64" s="82">
        <v>16800</v>
      </c>
    </row>
    <row r="65" spans="2:4" x14ac:dyDescent="0.2">
      <c r="B65" s="81"/>
      <c r="C65" s="75" t="s">
        <v>49</v>
      </c>
      <c r="D65" s="82"/>
    </row>
    <row r="66" spans="2:4" ht="28.5" x14ac:dyDescent="0.2">
      <c r="B66" s="81"/>
      <c r="C66" s="34" t="s">
        <v>70</v>
      </c>
      <c r="D66" s="82">
        <v>11000</v>
      </c>
    </row>
    <row r="67" spans="2:4" ht="28.5" x14ac:dyDescent="0.2">
      <c r="B67" s="81"/>
      <c r="C67" s="34" t="s">
        <v>89</v>
      </c>
      <c r="D67" s="82">
        <v>14500</v>
      </c>
    </row>
    <row r="68" spans="2:4" ht="6.75" customHeight="1" x14ac:dyDescent="0.2">
      <c r="B68" s="83"/>
      <c r="C68" s="84"/>
      <c r="D68" s="85"/>
    </row>
    <row r="69" spans="2:4" x14ac:dyDescent="0.2">
      <c r="B69" s="86" t="s">
        <v>42</v>
      </c>
      <c r="C69" s="87" t="s">
        <v>74</v>
      </c>
      <c r="D69" s="80"/>
    </row>
    <row r="70" spans="2:4" x14ac:dyDescent="0.2">
      <c r="B70" s="81" t="s">
        <v>43</v>
      </c>
      <c r="C70" s="76" t="s">
        <v>86</v>
      </c>
      <c r="D70" s="82"/>
    </row>
    <row r="71" spans="2:4" x14ac:dyDescent="0.2">
      <c r="B71" s="90" t="s">
        <v>44</v>
      </c>
      <c r="C71" s="34" t="s">
        <v>78</v>
      </c>
      <c r="D71" s="82"/>
    </row>
    <row r="72" spans="2:4" x14ac:dyDescent="0.2">
      <c r="B72" s="81"/>
      <c r="C72" s="77" t="s">
        <v>58</v>
      </c>
      <c r="D72" s="88">
        <f>SUM(D74:D78)</f>
        <v>49700</v>
      </c>
    </row>
    <row r="73" spans="2:4" x14ac:dyDescent="0.2">
      <c r="B73" s="81"/>
      <c r="C73" s="75" t="s">
        <v>4</v>
      </c>
      <c r="D73" s="82"/>
    </row>
    <row r="74" spans="2:4" x14ac:dyDescent="0.2">
      <c r="B74" s="81"/>
      <c r="C74" s="34" t="s">
        <v>90</v>
      </c>
      <c r="D74" s="82">
        <v>7600</v>
      </c>
    </row>
    <row r="75" spans="2:4" x14ac:dyDescent="0.2">
      <c r="B75" s="81"/>
      <c r="C75" s="75" t="s">
        <v>49</v>
      </c>
      <c r="D75" s="82"/>
    </row>
    <row r="76" spans="2:4" ht="28.5" x14ac:dyDescent="0.2">
      <c r="B76" s="81"/>
      <c r="C76" s="34" t="s">
        <v>91</v>
      </c>
      <c r="D76" s="82">
        <v>7300</v>
      </c>
    </row>
    <row r="77" spans="2:4" x14ac:dyDescent="0.2">
      <c r="B77" s="81"/>
      <c r="C77" s="75" t="s">
        <v>71</v>
      </c>
      <c r="D77" s="82"/>
    </row>
    <row r="78" spans="2:4" x14ac:dyDescent="0.2">
      <c r="B78" s="81"/>
      <c r="C78" s="29" t="s">
        <v>72</v>
      </c>
      <c r="D78" s="82">
        <v>34800</v>
      </c>
    </row>
    <row r="79" spans="2:4" ht="8.25" customHeight="1" x14ac:dyDescent="0.2">
      <c r="B79" s="83"/>
      <c r="C79" s="84"/>
      <c r="D79" s="85"/>
    </row>
    <row r="80" spans="2:4" x14ac:dyDescent="0.2">
      <c r="B80" s="86" t="s">
        <v>42</v>
      </c>
      <c r="C80" s="87" t="s">
        <v>74</v>
      </c>
      <c r="D80" s="80"/>
    </row>
    <row r="81" spans="2:4" x14ac:dyDescent="0.2">
      <c r="B81" s="81" t="s">
        <v>43</v>
      </c>
      <c r="C81" s="76" t="s">
        <v>79</v>
      </c>
      <c r="D81" s="82"/>
    </row>
    <row r="82" spans="2:4" x14ac:dyDescent="0.2">
      <c r="B82" s="90" t="s">
        <v>44</v>
      </c>
      <c r="C82" s="34" t="s">
        <v>80</v>
      </c>
      <c r="D82" s="82"/>
    </row>
    <row r="83" spans="2:4" x14ac:dyDescent="0.2">
      <c r="B83" s="81"/>
      <c r="C83" s="77" t="s">
        <v>58</v>
      </c>
      <c r="D83" s="88">
        <f>SUM(D85)</f>
        <v>52600</v>
      </c>
    </row>
    <row r="84" spans="2:4" x14ac:dyDescent="0.2">
      <c r="B84" s="81"/>
      <c r="C84" s="75" t="s">
        <v>15</v>
      </c>
      <c r="D84" s="82"/>
    </row>
    <row r="85" spans="2:4" x14ac:dyDescent="0.2">
      <c r="B85" s="81"/>
      <c r="C85" s="29" t="s">
        <v>92</v>
      </c>
      <c r="D85" s="82">
        <v>52600</v>
      </c>
    </row>
    <row r="86" spans="2:4" ht="5.25" customHeight="1" x14ac:dyDescent="0.2">
      <c r="B86" s="83"/>
      <c r="C86" s="84"/>
      <c r="D86" s="85"/>
    </row>
    <row r="87" spans="2:4" x14ac:dyDescent="0.2">
      <c r="B87" s="86" t="s">
        <v>42</v>
      </c>
      <c r="C87" s="87" t="s">
        <v>74</v>
      </c>
      <c r="D87" s="80"/>
    </row>
    <row r="88" spans="2:4" x14ac:dyDescent="0.2">
      <c r="B88" s="81" t="s">
        <v>43</v>
      </c>
      <c r="C88" s="76" t="s">
        <v>81</v>
      </c>
      <c r="D88" s="82"/>
    </row>
    <row r="89" spans="2:4" x14ac:dyDescent="0.2">
      <c r="B89" s="90" t="s">
        <v>44</v>
      </c>
      <c r="C89" s="34" t="s">
        <v>82</v>
      </c>
      <c r="D89" s="82"/>
    </row>
    <row r="90" spans="2:4" x14ac:dyDescent="0.2">
      <c r="B90" s="81"/>
      <c r="C90" s="77" t="s">
        <v>58</v>
      </c>
      <c r="D90" s="88">
        <f>SUM(D92:D94)</f>
        <v>36472</v>
      </c>
    </row>
    <row r="91" spans="2:4" x14ac:dyDescent="0.2">
      <c r="B91" s="81"/>
      <c r="C91" s="75" t="s">
        <v>4</v>
      </c>
      <c r="D91" s="82"/>
    </row>
    <row r="92" spans="2:4" ht="28.5" x14ac:dyDescent="0.2">
      <c r="B92" s="81"/>
      <c r="C92" s="34" t="s">
        <v>93</v>
      </c>
      <c r="D92" s="82">
        <v>25800</v>
      </c>
    </row>
    <row r="93" spans="2:4" x14ac:dyDescent="0.2">
      <c r="B93" s="81"/>
      <c r="C93" s="75" t="s">
        <v>15</v>
      </c>
      <c r="D93" s="82"/>
    </row>
    <row r="94" spans="2:4" x14ac:dyDescent="0.2">
      <c r="B94" s="81"/>
      <c r="C94" s="29" t="s">
        <v>92</v>
      </c>
      <c r="D94" s="82">
        <v>10672</v>
      </c>
    </row>
    <row r="95" spans="2:4" ht="5.25" customHeight="1" x14ac:dyDescent="0.2">
      <c r="B95" s="83"/>
      <c r="C95" s="84"/>
      <c r="D95" s="85"/>
    </row>
    <row r="96" spans="2:4" x14ac:dyDescent="0.2">
      <c r="B96" s="86" t="s">
        <v>42</v>
      </c>
      <c r="C96" s="87" t="s">
        <v>94</v>
      </c>
      <c r="D96" s="80"/>
    </row>
    <row r="97" spans="2:4" x14ac:dyDescent="0.2">
      <c r="B97" s="81" t="s">
        <v>43</v>
      </c>
      <c r="C97" s="76" t="s">
        <v>95</v>
      </c>
      <c r="D97" s="82"/>
    </row>
    <row r="98" spans="2:4" x14ac:dyDescent="0.2">
      <c r="B98" s="90" t="s">
        <v>44</v>
      </c>
      <c r="C98" s="34" t="s">
        <v>96</v>
      </c>
      <c r="D98" s="82"/>
    </row>
    <row r="99" spans="2:4" x14ac:dyDescent="0.2">
      <c r="B99" s="81"/>
      <c r="C99" s="77" t="s">
        <v>58</v>
      </c>
      <c r="D99" s="88">
        <f>SUM(D101:D103)</f>
        <v>55500</v>
      </c>
    </row>
    <row r="100" spans="2:4" x14ac:dyDescent="0.2">
      <c r="B100" s="81"/>
      <c r="C100" s="75" t="s">
        <v>4</v>
      </c>
      <c r="D100" s="82"/>
    </row>
    <row r="101" spans="2:4" ht="28.5" x14ac:dyDescent="0.2">
      <c r="B101" s="81"/>
      <c r="C101" s="34" t="s">
        <v>93</v>
      </c>
      <c r="D101" s="82">
        <v>55500</v>
      </c>
    </row>
    <row r="102" spans="2:4" ht="6.75" customHeight="1" x14ac:dyDescent="0.2">
      <c r="B102" s="83"/>
      <c r="C102" s="84"/>
      <c r="D102" s="85"/>
    </row>
  </sheetData>
  <pageMargins left="0.11811023622047245" right="0.11811023622047245" top="0.19685039370078741" bottom="0.31496062992125984" header="0.11811023622047245" footer="0.11811023622047245"/>
  <pageSetup paperSize="9" scale="90" orientation="portrait" horizontalDpi="0" verticalDpi="0" r:id="rId1"/>
  <headerFooter>
    <oddFooter>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workbookViewId="0">
      <selection activeCell="F8" sqref="F8"/>
    </sheetView>
  </sheetViews>
  <sheetFormatPr defaultRowHeight="14.25" x14ac:dyDescent="0.2"/>
  <cols>
    <col min="1" max="1" width="7.5" style="1" customWidth="1"/>
    <col min="2" max="2" width="55.125" style="1" customWidth="1"/>
    <col min="3" max="3" width="16.125" style="1" customWidth="1"/>
    <col min="4" max="16384" width="9" style="1"/>
  </cols>
  <sheetData>
    <row r="1" spans="1:3" x14ac:dyDescent="0.2">
      <c r="A1" s="13"/>
      <c r="B1" s="14" t="s">
        <v>36</v>
      </c>
      <c r="C1" s="15"/>
    </row>
    <row r="2" spans="1:3" x14ac:dyDescent="0.2">
      <c r="A2" s="16"/>
      <c r="B2" s="28" t="s">
        <v>0</v>
      </c>
      <c r="C2" s="18"/>
    </row>
    <row r="3" spans="1:3" x14ac:dyDescent="0.2">
      <c r="A3" s="16"/>
      <c r="B3" s="17" t="s">
        <v>22</v>
      </c>
      <c r="C3" s="18"/>
    </row>
    <row r="4" spans="1:3" x14ac:dyDescent="0.2">
      <c r="A4" s="16"/>
      <c r="B4" s="27" t="s">
        <v>41</v>
      </c>
      <c r="C4" s="18"/>
    </row>
    <row r="5" spans="1:3" ht="7.5" customHeight="1" x14ac:dyDescent="0.2">
      <c r="A5" s="19"/>
      <c r="B5" s="20"/>
      <c r="C5" s="21"/>
    </row>
    <row r="6" spans="1:3" ht="28.5" x14ac:dyDescent="0.2">
      <c r="A6" s="22" t="s">
        <v>33</v>
      </c>
      <c r="B6" s="25" t="s">
        <v>23</v>
      </c>
      <c r="C6" s="94" t="s">
        <v>137</v>
      </c>
    </row>
    <row r="7" spans="1:3" x14ac:dyDescent="0.2">
      <c r="A7" s="23" t="s">
        <v>34</v>
      </c>
      <c r="B7" s="3" t="s">
        <v>32</v>
      </c>
      <c r="C7" s="12">
        <f>C8+C10+C13</f>
        <v>1000000</v>
      </c>
    </row>
    <row r="8" spans="1:3" x14ac:dyDescent="0.2">
      <c r="A8" s="24" t="s">
        <v>35</v>
      </c>
      <c r="B8" s="4" t="s">
        <v>38</v>
      </c>
      <c r="C8" s="9">
        <f>C9</f>
        <v>258299</v>
      </c>
    </row>
    <row r="9" spans="1:3" x14ac:dyDescent="0.2">
      <c r="A9" s="8"/>
      <c r="B9" s="2" t="s">
        <v>37</v>
      </c>
      <c r="C9" s="5">
        <v>258299</v>
      </c>
    </row>
    <row r="10" spans="1:3" x14ac:dyDescent="0.2">
      <c r="A10" s="6"/>
      <c r="B10" s="7" t="s">
        <v>15</v>
      </c>
      <c r="C10" s="11">
        <f>SUM(C11:C12)</f>
        <v>571701</v>
      </c>
    </row>
    <row r="11" spans="1:3" x14ac:dyDescent="0.2">
      <c r="A11" s="8"/>
      <c r="B11" s="2" t="s">
        <v>39</v>
      </c>
      <c r="C11" s="5">
        <v>314901</v>
      </c>
    </row>
    <row r="12" spans="1:3" x14ac:dyDescent="0.2">
      <c r="A12" s="8"/>
      <c r="B12" s="2" t="s">
        <v>40</v>
      </c>
      <c r="C12" s="5">
        <v>256800</v>
      </c>
    </row>
    <row r="13" spans="1:3" x14ac:dyDescent="0.2">
      <c r="A13" s="6"/>
      <c r="B13" s="4" t="s">
        <v>24</v>
      </c>
      <c r="C13" s="11">
        <f>SUM(C14:C20)</f>
        <v>170000</v>
      </c>
    </row>
    <row r="14" spans="1:3" x14ac:dyDescent="0.2">
      <c r="A14" s="8"/>
      <c r="B14" s="8" t="s">
        <v>25</v>
      </c>
      <c r="C14" s="5">
        <v>30000</v>
      </c>
    </row>
    <row r="15" spans="1:3" x14ac:dyDescent="0.2">
      <c r="A15" s="8"/>
      <c r="B15" s="8" t="s">
        <v>26</v>
      </c>
      <c r="C15" s="5">
        <v>30000</v>
      </c>
    </row>
    <row r="16" spans="1:3" x14ac:dyDescent="0.2">
      <c r="A16" s="8"/>
      <c r="B16" s="8" t="s">
        <v>27</v>
      </c>
      <c r="C16" s="5">
        <v>20000</v>
      </c>
    </row>
    <row r="17" spans="1:3" x14ac:dyDescent="0.2">
      <c r="A17" s="8"/>
      <c r="B17" s="8" t="s">
        <v>28</v>
      </c>
      <c r="C17" s="5">
        <v>20000</v>
      </c>
    </row>
    <row r="18" spans="1:3" x14ac:dyDescent="0.2">
      <c r="A18" s="8"/>
      <c r="B18" s="8" t="s">
        <v>29</v>
      </c>
      <c r="C18" s="5">
        <v>20000</v>
      </c>
    </row>
    <row r="19" spans="1:3" x14ac:dyDescent="0.2">
      <c r="A19" s="8"/>
      <c r="B19" s="8" t="s">
        <v>30</v>
      </c>
      <c r="C19" s="5">
        <v>30000</v>
      </c>
    </row>
    <row r="20" spans="1:3" x14ac:dyDescent="0.2">
      <c r="A20" s="8"/>
      <c r="B20" s="8" t="s">
        <v>31</v>
      </c>
      <c r="C20" s="5">
        <v>20000</v>
      </c>
    </row>
    <row r="21" spans="1:3" x14ac:dyDescent="0.2">
      <c r="A21" s="8"/>
      <c r="B21" s="8"/>
      <c r="C21" s="8"/>
    </row>
    <row r="22" spans="1:3" ht="6.75" customHeight="1" x14ac:dyDescent="0.2">
      <c r="A22" s="13"/>
      <c r="B22" s="14"/>
      <c r="C22" s="15"/>
    </row>
    <row r="23" spans="1:3" x14ac:dyDescent="0.2">
      <c r="A23" s="16"/>
      <c r="B23" s="17" t="s">
        <v>132</v>
      </c>
      <c r="C23" s="18"/>
    </row>
    <row r="24" spans="1:3" x14ac:dyDescent="0.2">
      <c r="A24" s="93" t="s">
        <v>133</v>
      </c>
      <c r="B24" s="95" t="s">
        <v>134</v>
      </c>
      <c r="C24" s="96"/>
    </row>
    <row r="25" spans="1:3" x14ac:dyDescent="0.2">
      <c r="A25" s="93"/>
      <c r="B25" s="95"/>
      <c r="C25" s="96"/>
    </row>
    <row r="26" spans="1:3" x14ac:dyDescent="0.2">
      <c r="A26" s="93" t="s">
        <v>135</v>
      </c>
      <c r="B26" s="95" t="s">
        <v>136</v>
      </c>
      <c r="C26" s="96"/>
    </row>
    <row r="27" spans="1:3" x14ac:dyDescent="0.2">
      <c r="A27" s="19"/>
      <c r="B27" s="97"/>
      <c r="C27" s="98"/>
    </row>
  </sheetData>
  <mergeCells count="2">
    <mergeCell ref="B24:C25"/>
    <mergeCell ref="B26:C27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4</vt:i4>
      </vt:variant>
      <vt:variant>
        <vt:lpstr>ช่วงที่มีชื่อ</vt:lpstr>
      </vt:variant>
      <vt:variant>
        <vt:i4>1</vt:i4>
      </vt:variant>
    </vt:vector>
  </HeadingPairs>
  <TitlesOfParts>
    <vt:vector size="5" baseType="lpstr">
      <vt:lpstr>ต่างด้าว</vt:lpstr>
      <vt:lpstr>งบดำเนินงาน (2)</vt:lpstr>
      <vt:lpstr>งบดำเนินงาน</vt:lpstr>
      <vt:lpstr>ประกันสังคม</vt:lpstr>
      <vt:lpstr>'งบดำเนินงาน (2)'!Print_Titles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GutchAn</dc:creator>
  <cp:lastModifiedBy>BUNDIT</cp:lastModifiedBy>
  <cp:lastPrinted>2021-12-16T09:12:17Z</cp:lastPrinted>
  <dcterms:created xsi:type="dcterms:W3CDTF">2021-12-15T03:29:03Z</dcterms:created>
  <dcterms:modified xsi:type="dcterms:W3CDTF">2021-12-22T10:57:51Z</dcterms:modified>
</cp:coreProperties>
</file>